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erviced Accommodation" sheetId="1" r:id="rId1"/>
    <sheet name="SC Accommodation" sheetId="2" r:id="rId2"/>
    <sheet name="Caravan &amp; Holiday Parks" sheetId="3" r:id="rId3"/>
  </sheets>
  <definedNames>
    <definedName name="_xlnm.Print_Area" localSheetId="0">'Serviced Accommodation'!$A$49:$E$55</definedName>
  </definedNames>
  <calcPr fullCalcOnLoad="1"/>
</workbook>
</file>

<file path=xl/comments1.xml><?xml version="1.0" encoding="utf-8"?>
<comments xmlns="http://schemas.openxmlformats.org/spreadsheetml/2006/main">
  <authors>
    <author>becky</author>
    <author>Aimee.T</author>
  </authors>
  <commentList>
    <comment ref="A17" authorId="0">
      <text>
        <r>
          <rPr>
            <b/>
            <sz val="8"/>
            <rFont val="Tahoma"/>
            <family val="2"/>
          </rPr>
          <t>becky:</t>
        </r>
        <r>
          <rPr>
            <sz val="8"/>
            <rFont val="Tahoma"/>
            <family val="2"/>
          </rPr>
          <t xml:space="preserve">
Previously known under the name of North Euston Hotel.</t>
        </r>
      </text>
    </comment>
    <comment ref="A23" authorId="1">
      <text>
        <r>
          <rPr>
            <b/>
            <sz val="8"/>
            <rFont val="Tahoma"/>
            <family val="2"/>
          </rPr>
          <t>Aimee.T:</t>
        </r>
        <r>
          <rPr>
            <sz val="8"/>
            <rFont val="Tahoma"/>
            <family val="2"/>
          </rPr>
          <t xml:space="preserve">
Previously in file as "Forton Bank Farm"</t>
        </r>
      </text>
    </comment>
  </commentList>
</comments>
</file>

<file path=xl/sharedStrings.xml><?xml version="1.0" encoding="utf-8"?>
<sst xmlns="http://schemas.openxmlformats.org/spreadsheetml/2006/main" count="928" uniqueCount="471">
  <si>
    <t>Property Name</t>
  </si>
  <si>
    <t>Address</t>
  </si>
  <si>
    <t>Postcode</t>
  </si>
  <si>
    <t>Location</t>
  </si>
  <si>
    <t>Area</t>
  </si>
  <si>
    <t>Grading</t>
  </si>
  <si>
    <t>No. of Units</t>
  </si>
  <si>
    <t>No. of Rms</t>
  </si>
  <si>
    <t>No. of B/Spaces</t>
  </si>
  <si>
    <t>Highcliffe Holiday Apts</t>
  </si>
  <si>
    <t>8 South Promenade</t>
  </si>
  <si>
    <t>FY5 1BZ</t>
  </si>
  <si>
    <t>Cleveleys</t>
  </si>
  <si>
    <t>Thornton Cleveleys</t>
  </si>
  <si>
    <t>3*</t>
  </si>
  <si>
    <t>Near Moss Farm</t>
  </si>
  <si>
    <t>Gulf Lane</t>
  </si>
  <si>
    <t>LA2 0ER</t>
  </si>
  <si>
    <t>Cockerham</t>
  </si>
  <si>
    <t>Preesall</t>
  </si>
  <si>
    <t>Garlands Holiday Flats</t>
  </si>
  <si>
    <t>3 South Promenade</t>
  </si>
  <si>
    <t>Sea Hawk Holiday Apts</t>
  </si>
  <si>
    <t>13 North Promenade</t>
  </si>
  <si>
    <t>FY5 1DB</t>
  </si>
  <si>
    <t>Carter Mr B</t>
  </si>
  <si>
    <t>Seaham</t>
  </si>
  <si>
    <t>Cleveleys Mere Fishing Lodges</t>
  </si>
  <si>
    <t xml:space="preserve">Cleveley Bank Lane </t>
  </si>
  <si>
    <t>PR3 1BY</t>
  </si>
  <si>
    <t>Scorton</t>
  </si>
  <si>
    <t>Garstang</t>
  </si>
  <si>
    <t>3* VB</t>
  </si>
  <si>
    <t>Shire Bank Court</t>
  </si>
  <si>
    <t>Forton Bank Farm</t>
  </si>
  <si>
    <t>PR3 0BL</t>
  </si>
  <si>
    <t>Forton</t>
  </si>
  <si>
    <t>4*</t>
  </si>
  <si>
    <t>Knotts Hey Cottages</t>
  </si>
  <si>
    <t>Banners Farm, Myerscough</t>
  </si>
  <si>
    <t>PR3 0PB</t>
  </si>
  <si>
    <t>Bilsborrow</t>
  </si>
  <si>
    <t>Other Rural</t>
  </si>
  <si>
    <t>Pattys Barn Farm</t>
  </si>
  <si>
    <t>Hillam Lane</t>
  </si>
  <si>
    <t>LA2 0DX</t>
  </si>
  <si>
    <t>4* VB</t>
  </si>
  <si>
    <t>Bleasdale Cottages</t>
  </si>
  <si>
    <t>Lower Fairsnape Farm</t>
  </si>
  <si>
    <t>PR3 1UY</t>
  </si>
  <si>
    <t>Bleasdale</t>
  </si>
  <si>
    <t>Hardhorn Breaks (High Bank Farm)</t>
  </si>
  <si>
    <t>Fairfield Road</t>
  </si>
  <si>
    <t>FY6 8DN</t>
  </si>
  <si>
    <t>Poulton-le-Fylde</t>
  </si>
  <si>
    <t>Forton Hall Barn</t>
  </si>
  <si>
    <t>Forton Hall Farm</t>
  </si>
  <si>
    <t>PR3</t>
  </si>
  <si>
    <t>Barnacre Cottages</t>
  </si>
  <si>
    <t>The Old Shippon, Arkwright Farm</t>
  </si>
  <si>
    <t>PR3 1GN</t>
  </si>
  <si>
    <t>Barnacre-with-Bonds</t>
  </si>
  <si>
    <t>5*</t>
  </si>
  <si>
    <t>Cleveleys Holiday Flats</t>
  </si>
  <si>
    <t>9 - 10 South Promenade</t>
  </si>
  <si>
    <t>N/K</t>
  </si>
  <si>
    <t>Karlyn Court Apts</t>
  </si>
  <si>
    <t>76 - 78 Beach Road</t>
  </si>
  <si>
    <t>FY5 1EH</t>
  </si>
  <si>
    <t>Belmont Holiday Flats</t>
  </si>
  <si>
    <t>28 The Esplanade</t>
  </si>
  <si>
    <t>FY7 6HF</t>
  </si>
  <si>
    <t>Fleetwood</t>
  </si>
  <si>
    <t>Kelvin House Holiday Flats</t>
  </si>
  <si>
    <t>19 The Esplanade</t>
  </si>
  <si>
    <t>Restlands Holiday Flats</t>
  </si>
  <si>
    <t>7 South Promenade</t>
  </si>
  <si>
    <t>Kathrene Holiday Flats</t>
  </si>
  <si>
    <t>27 The Esplanade</t>
  </si>
  <si>
    <t>Richmond Holiday Flats</t>
  </si>
  <si>
    <t xml:space="preserve">4 Kingsway </t>
  </si>
  <si>
    <t>FY5 1DL</t>
  </si>
  <si>
    <t>Langholme Holiday Flats</t>
  </si>
  <si>
    <t>9 Coronation Road</t>
  </si>
  <si>
    <t>FY5 1DQ</t>
  </si>
  <si>
    <t>Osbourne House Holiday Flats</t>
  </si>
  <si>
    <t>21 Windsor Place</t>
  </si>
  <si>
    <t>FY7 6HQ</t>
  </si>
  <si>
    <t>Sandowne Holiday Flats</t>
  </si>
  <si>
    <t xml:space="preserve">32 Ellerbeck Road </t>
  </si>
  <si>
    <t>FY5 1DH</t>
  </si>
  <si>
    <t>Kelso House</t>
  </si>
  <si>
    <t>58 Kelso Avenue</t>
  </si>
  <si>
    <t>FY5 3JG</t>
  </si>
  <si>
    <t>Roston Holiday Apartments</t>
  </si>
  <si>
    <t>15 Anchorsholme Lane West</t>
  </si>
  <si>
    <t>FY5 1LX</t>
  </si>
  <si>
    <t>Wyresdale Park</t>
  </si>
  <si>
    <t>Wyresdale park</t>
  </si>
  <si>
    <t>PR3 1BA</t>
  </si>
  <si>
    <t>Jubilee Holiday Apartments</t>
  </si>
  <si>
    <t>27 Coronation Road</t>
  </si>
  <si>
    <t>Beaumont</t>
  </si>
  <si>
    <t>17 Luton Road</t>
  </si>
  <si>
    <t>FY5 3EB</t>
  </si>
  <si>
    <t>Hussar Holiday Flats</t>
  </si>
  <si>
    <t>63 Bold Road</t>
  </si>
  <si>
    <t>FY7 6HL</t>
  </si>
  <si>
    <t>White Rose Holiday Apartments</t>
  </si>
  <si>
    <t>7 York Avenue</t>
  </si>
  <si>
    <t>FY5 2UG</t>
  </si>
  <si>
    <t>West Boundary Farm</t>
  </si>
  <si>
    <t>?</t>
  </si>
  <si>
    <t>Pilling</t>
  </si>
  <si>
    <t>Primrose House</t>
  </si>
  <si>
    <t>Bowers Lane</t>
  </si>
  <si>
    <t>PR3 0JD</t>
  </si>
  <si>
    <t>Nateby</t>
  </si>
  <si>
    <t>Barn Fold</t>
  </si>
  <si>
    <t>Townside House</t>
  </si>
  <si>
    <t>Raikes Road</t>
  </si>
  <si>
    <t>PR3 0ZA</t>
  </si>
  <si>
    <t>Great Eccleston</t>
  </si>
  <si>
    <t>Bell Farm Holiday Cottages</t>
  </si>
  <si>
    <t>Bradshaw Lane</t>
  </si>
  <si>
    <t>PR3 6SN</t>
  </si>
  <si>
    <t>Marsh Farm Holiday Cottages</t>
  </si>
  <si>
    <t>Garstang Road</t>
  </si>
  <si>
    <t>PR3 0XA</t>
  </si>
  <si>
    <t>Rose Cottage</t>
  </si>
  <si>
    <t>Bay Horse</t>
  </si>
  <si>
    <t>LA2 9AQ</t>
  </si>
  <si>
    <t>Ellel</t>
  </si>
  <si>
    <t>Seafield Holiday Flats</t>
  </si>
  <si>
    <t>6 Luton Road</t>
  </si>
  <si>
    <t>Beach Villa Holiday Flats</t>
  </si>
  <si>
    <t>32 Slinger Road</t>
  </si>
  <si>
    <t>FY5 1BN</t>
  </si>
  <si>
    <t>WRONG NUMBER</t>
  </si>
  <si>
    <t>NO ANSWER (10/11/08)</t>
  </si>
  <si>
    <t>DOESN’T ACCEPT INCOMING CALLS</t>
  </si>
  <si>
    <t>COULDN’T FIND NUMBER</t>
  </si>
  <si>
    <t>NOT OPERATING</t>
  </si>
  <si>
    <t>NOW LET ON LONG TERM LEASE</t>
  </si>
  <si>
    <t>RESI (AS PER HIGHCLIFFE)</t>
  </si>
  <si>
    <t>Areas</t>
  </si>
  <si>
    <t>Sykes Farm</t>
  </si>
  <si>
    <t>PR3 1DA</t>
  </si>
  <si>
    <t>44 Adelaide Street</t>
  </si>
  <si>
    <t>FY7 6AB</t>
  </si>
  <si>
    <t>Anchor Flats</t>
  </si>
  <si>
    <t>77 Bold Street</t>
  </si>
  <si>
    <t>Eskadale Holiday Flats</t>
  </si>
  <si>
    <t>34 Ellerbeck Road</t>
  </si>
  <si>
    <t>NOT TRADING</t>
  </si>
  <si>
    <t>Greenmount Holiday Flats</t>
  </si>
  <si>
    <t>6 North Promenade</t>
  </si>
  <si>
    <t>Rainbows End</t>
  </si>
  <si>
    <t>Church Lane</t>
  </si>
  <si>
    <t>FY6 9BZ</t>
  </si>
  <si>
    <t>Sea View Holiday Apts</t>
  </si>
  <si>
    <t>48 North Promenade</t>
  </si>
  <si>
    <t>St. Martin Holiday Flat</t>
  </si>
  <si>
    <t>11 North Promenade</t>
  </si>
  <si>
    <t>West Lynn Holiday Flat</t>
  </si>
  <si>
    <t>3 4 5 South Prom</t>
  </si>
  <si>
    <t>Ocean View Holiday Apartments</t>
  </si>
  <si>
    <t>4-5 South Promenade</t>
  </si>
  <si>
    <t>Seacroft Holiday Flats</t>
  </si>
  <si>
    <t>6 South Promenade</t>
  </si>
  <si>
    <t>Beckinsdale Holiday Flats</t>
  </si>
  <si>
    <t>15 Gresham Road</t>
  </si>
  <si>
    <t>FY5 3EE</t>
  </si>
  <si>
    <t>Newlyn Holiday Flats</t>
  </si>
  <si>
    <t>13 Oxford Road</t>
  </si>
  <si>
    <t>FY5 1ES</t>
  </si>
  <si>
    <t>no longer trading</t>
  </si>
  <si>
    <t>Cresswell Holiday Flats</t>
  </si>
  <si>
    <t>13 Windsor Place</t>
  </si>
  <si>
    <t>Fairhaven Holiday Flats</t>
  </si>
  <si>
    <t>2 South Promenade</t>
  </si>
  <si>
    <t>Kimberley Holiday Flats</t>
  </si>
  <si>
    <t>2 Victoria Road West</t>
  </si>
  <si>
    <t>FY6 7JA</t>
  </si>
  <si>
    <t>Copper Beach</t>
  </si>
  <si>
    <t>3 Clegg Avenue</t>
  </si>
  <si>
    <t>FY5 1BJ</t>
  </si>
  <si>
    <t>B&amp;B?</t>
  </si>
  <si>
    <t>Park Name</t>
  </si>
  <si>
    <t>No. of Tourers</t>
  </si>
  <si>
    <t>No. of Statics</t>
  </si>
  <si>
    <t>No. of Lodges</t>
  </si>
  <si>
    <t>No. of Park Homes</t>
  </si>
  <si>
    <t>Other</t>
  </si>
  <si>
    <t>Cala Gran Holiday Park</t>
  </si>
  <si>
    <t>Fleetwood Road</t>
  </si>
  <si>
    <t>FY7 8JY</t>
  </si>
  <si>
    <t>Broadwater Holiday Centre</t>
  </si>
  <si>
    <t>FY7 8JX</t>
  </si>
  <si>
    <t>Six Arches Caravan Park</t>
  </si>
  <si>
    <t>PR3 1AL</t>
  </si>
  <si>
    <t>N/A</t>
  </si>
  <si>
    <t>Smithy Caravan Park</t>
  </si>
  <si>
    <t>Cabus Nook Lane</t>
  </si>
  <si>
    <t>PR3 1AA</t>
  </si>
  <si>
    <t>Claylands Caravan Park</t>
  </si>
  <si>
    <t>Weavers Lane</t>
  </si>
  <si>
    <t>PR3 1AJ</t>
  </si>
  <si>
    <t>Wharf Cottage Holiday Park</t>
  </si>
  <si>
    <t>Winmarleigh</t>
  </si>
  <si>
    <t>1 Cottage</t>
  </si>
  <si>
    <t>Bridge House Marina and Caravan Park</t>
  </si>
  <si>
    <t>Nateby Crossing Lane</t>
  </si>
  <si>
    <t>PR3 0JJ</t>
  </si>
  <si>
    <t>Wyreside Farm Park</t>
  </si>
  <si>
    <t>Allotment Lane</t>
  </si>
  <si>
    <t>PR3 0TZ</t>
  </si>
  <si>
    <t>Foxhouses Park</t>
  </si>
  <si>
    <t>Long Lane</t>
  </si>
  <si>
    <t>PR3 1DB</t>
  </si>
  <si>
    <t>Havenlyn Residential Park</t>
  </si>
  <si>
    <t>A6 Road</t>
  </si>
  <si>
    <t>PR3 1BF</t>
  </si>
  <si>
    <t>Cabus</t>
  </si>
  <si>
    <t>White House Residential Park</t>
  </si>
  <si>
    <t>Lancaster New Road</t>
  </si>
  <si>
    <t>PR3 1BG</t>
  </si>
  <si>
    <t>Cleveley Mere Fisheries</t>
  </si>
  <si>
    <t>Cleveley Bank Lane</t>
  </si>
  <si>
    <t>Waterfront Lodges</t>
  </si>
  <si>
    <t>Garstang Marina, Nateby Crossing Lane</t>
  </si>
  <si>
    <t>Burlinham Park Ltd</t>
  </si>
  <si>
    <t>Garstang By-Pass Road</t>
  </si>
  <si>
    <t>PR3 1PJ</t>
  </si>
  <si>
    <t>Lodge Park</t>
  </si>
  <si>
    <t>Catterall Gates Lane</t>
  </si>
  <si>
    <t>PR3 1YP</t>
  </si>
  <si>
    <t>Wyre Vale Park</t>
  </si>
  <si>
    <t>A6 Cabus</t>
  </si>
  <si>
    <t>PR3 1PH</t>
  </si>
  <si>
    <t>Sunnyside Caravan Park</t>
  </si>
  <si>
    <t>PR3 0RE</t>
  </si>
  <si>
    <t>Willow Grove</t>
  </si>
  <si>
    <t>West End</t>
  </si>
  <si>
    <t>PR3 0ZL</t>
  </si>
  <si>
    <t>Queensgate Caravan Park</t>
  </si>
  <si>
    <t>PR3 0ZQ</t>
  </si>
  <si>
    <t>Little Eccleston</t>
  </si>
  <si>
    <t>Part Raikes Farm Caravan Site</t>
  </si>
  <si>
    <t>Wild Boar Caravan Site</t>
  </si>
  <si>
    <t>Rawcliffe Road</t>
  </si>
  <si>
    <t>PR3 0UH</t>
  </si>
  <si>
    <t>St Michaels</t>
  </si>
  <si>
    <t>Poulton Plaiz Park</t>
  </si>
  <si>
    <t>Garstang Road West</t>
  </si>
  <si>
    <t>FY6 8AR</t>
  </si>
  <si>
    <t>Poulton Le Fylde</t>
  </si>
  <si>
    <t>Sandy Bay Caravan Park</t>
  </si>
  <si>
    <t>Pilling Lane</t>
  </si>
  <si>
    <t>FY6 0HG</t>
  </si>
  <si>
    <t>Midwood Caravan Park</t>
  </si>
  <si>
    <t>Normoss Road</t>
  </si>
  <si>
    <t>PR3 6SD</t>
  </si>
  <si>
    <t>Kneps Farm Holiday Park</t>
  </si>
  <si>
    <t>River Road</t>
  </si>
  <si>
    <t>FY5 5LR</t>
  </si>
  <si>
    <t>0**</t>
  </si>
  <si>
    <t>Breck Caravan Park, The</t>
  </si>
  <si>
    <t>Breck Road</t>
  </si>
  <si>
    <t>FY6 7JZ</t>
  </si>
  <si>
    <t>Normoss Farm Caravan Site</t>
  </si>
  <si>
    <t>FY3 0AL</t>
  </si>
  <si>
    <t>High Bank Farm CP</t>
  </si>
  <si>
    <t>Hardhorn</t>
  </si>
  <si>
    <t>Summerdale Caravan Park</t>
  </si>
  <si>
    <t>Head Dyke Lane</t>
  </si>
  <si>
    <t>PR3 6SJ</t>
  </si>
  <si>
    <t>Hambleton Country Park</t>
  </si>
  <si>
    <t>Sower Carr Lane</t>
  </si>
  <si>
    <t>FY6 9EQ</t>
  </si>
  <si>
    <t>Stalmine Country Park</t>
  </si>
  <si>
    <t>Neds Lane</t>
  </si>
  <si>
    <t>FY6 0LW</t>
  </si>
  <si>
    <t>Woodside Country Park</t>
  </si>
  <si>
    <t>Moss House Lane</t>
  </si>
  <si>
    <t>FY6 0PL</t>
  </si>
  <si>
    <t>Kiln Lane</t>
  </si>
  <si>
    <t>FY6 9DZ</t>
  </si>
  <si>
    <t>Rawcliffe Hall Country Club and Caravan Park</t>
  </si>
  <si>
    <t>Out Rawcliffe</t>
  </si>
  <si>
    <t>PR3 6HQ</t>
  </si>
  <si>
    <t>Wyreside</t>
  </si>
  <si>
    <t>Fold House Holiday Home Park</t>
  </si>
  <si>
    <t>Glenfield Caravan Park</t>
  </si>
  <si>
    <t>Smallwood Hey Road</t>
  </si>
  <si>
    <t>PR3 6HE</t>
  </si>
  <si>
    <t>Preston</t>
  </si>
  <si>
    <t>Willow Grove Park</t>
  </si>
  <si>
    <t>FY6 0RB</t>
  </si>
  <si>
    <t>Knott End-on-Sea</t>
  </si>
  <si>
    <t>Willow Grove Caravan Park</t>
  </si>
  <si>
    <t>Sandy Lane</t>
  </si>
  <si>
    <t>FY6 0EJ</t>
  </si>
  <si>
    <t>Sunset Park</t>
  </si>
  <si>
    <t>Hambleton</t>
  </si>
  <si>
    <t>Barton Homes</t>
  </si>
  <si>
    <t>Heads Holiday Home Park</t>
  </si>
  <si>
    <t>Browns Lane</t>
  </si>
  <si>
    <t>FY6 0JG</t>
  </si>
  <si>
    <t>Stalmine</t>
  </si>
  <si>
    <t>Boothfield House Caravan Park</t>
  </si>
  <si>
    <t>FY6 0HB</t>
  </si>
  <si>
    <t>Rose Grove Caravan Park</t>
  </si>
  <si>
    <t>79 Pilling Lane</t>
  </si>
  <si>
    <t>Sportsmans Caravan Park</t>
  </si>
  <si>
    <t>Wardleys Caravan Park</t>
  </si>
  <si>
    <t>Wardleys Lane</t>
  </si>
  <si>
    <t>FY6 9DX</t>
  </si>
  <si>
    <t>Maariug Touring Caravan Park</t>
  </si>
  <si>
    <t>71 Pilling Lane</t>
  </si>
  <si>
    <t>Willow Park</t>
  </si>
  <si>
    <t>Woodlands Country Park</t>
  </si>
  <si>
    <t>Skitham Lane</t>
  </si>
  <si>
    <t>PR3 6BD</t>
  </si>
  <si>
    <t>Ascot Lodge Park (Fold House)</t>
  </si>
  <si>
    <t>Stalmine Hall Park</t>
  </si>
  <si>
    <t>Hall Gate Lane</t>
  </si>
  <si>
    <t>FY6 0LD</t>
  </si>
  <si>
    <t>Flints Caravan Park</t>
  </si>
  <si>
    <t>Thornton</t>
  </si>
  <si>
    <t>Beechwood Stables CL</t>
  </si>
  <si>
    <t>New Lane</t>
  </si>
  <si>
    <t>FY5 5NJ</t>
  </si>
  <si>
    <t>Stanah House Caravan Park</t>
  </si>
  <si>
    <t>FY5 5LW</t>
  </si>
  <si>
    <t>** = Kneps Farm said holiday only, but several websites say 10 resi park homes…</t>
  </si>
  <si>
    <t xml:space="preserve"> </t>
  </si>
  <si>
    <t>Ashdene</t>
  </si>
  <si>
    <t>Parkside Lane</t>
  </si>
  <si>
    <t>PR3 0JA</t>
  </si>
  <si>
    <t>3* G</t>
  </si>
  <si>
    <t>Barton Grange Hotel</t>
  </si>
  <si>
    <t>PR3 5AA</t>
  </si>
  <si>
    <t>Beach View Hotel</t>
  </si>
  <si>
    <t>67 Beach Road</t>
  </si>
  <si>
    <t>FY5 1EG</t>
  </si>
  <si>
    <t>Bourne Arms Hotel</t>
  </si>
  <si>
    <t>May Road</t>
  </si>
  <si>
    <t>FY6 0AB</t>
  </si>
  <si>
    <t>Bell Farm</t>
  </si>
  <si>
    <t>Bradwhaw Lane</t>
  </si>
  <si>
    <t>Piling</t>
  </si>
  <si>
    <t>Briardene Private Hotel</t>
  </si>
  <si>
    <t>56 Kelso Avenue</t>
  </si>
  <si>
    <t>Brooklands Health Farm Ltd.</t>
  </si>
  <si>
    <t>Calder House Lane</t>
  </si>
  <si>
    <t>PR3 1QB</t>
  </si>
  <si>
    <t>Claremont Guest House</t>
  </si>
  <si>
    <t>43 North Church Street</t>
  </si>
  <si>
    <t>FY7 6HN</t>
  </si>
  <si>
    <t>Compton House</t>
  </si>
  <si>
    <t>St Michaels-on-Wyre</t>
  </si>
  <si>
    <t>PR3 0TE</t>
  </si>
  <si>
    <t>Crofters Hotel</t>
  </si>
  <si>
    <t>Eagle and Child</t>
  </si>
  <si>
    <t>3 The High Street</t>
  </si>
  <si>
    <t>PR3 1EA</t>
  </si>
  <si>
    <t>Four Seasons Guest House</t>
  </si>
  <si>
    <t>9 Cambridge Road</t>
  </si>
  <si>
    <t>FY5 1EP</t>
  </si>
  <si>
    <t>2*</t>
  </si>
  <si>
    <t>Best Western Garstang Country Hotel &amp; Golf Club</t>
  </si>
  <si>
    <t>Bowgreave</t>
  </si>
  <si>
    <t>PR3 1YE</t>
  </si>
  <si>
    <t>Guys Thatched Hamlet</t>
  </si>
  <si>
    <t>Canalside, St Michaels Road</t>
  </si>
  <si>
    <t>PR3 0RS</t>
  </si>
  <si>
    <t>4 diamond</t>
  </si>
  <si>
    <t>Holmhurst Guest House</t>
  </si>
  <si>
    <t>19 Mount Road</t>
  </si>
  <si>
    <t>FY7 6EZ</t>
  </si>
  <si>
    <t>Hotel Elizabeth North Euston (Formerly North Euston Hotel)</t>
  </si>
  <si>
    <t>The Esplenade</t>
  </si>
  <si>
    <t>FY7 6BN</t>
  </si>
  <si>
    <t>Kenlis Arms</t>
  </si>
  <si>
    <t>Ray Lane, Barnacre</t>
  </si>
  <si>
    <t>PR3 1GD</t>
  </si>
  <si>
    <t>Little Stubbins Bed &amp; Breakfast</t>
  </si>
  <si>
    <t>Stubbins Lane</t>
  </si>
  <si>
    <t>Catterall</t>
  </si>
  <si>
    <t>PR3 0PL</t>
  </si>
  <si>
    <t>Lower Farm House</t>
  </si>
  <si>
    <t>Bilsburrow Lane</t>
  </si>
  <si>
    <t>Myerscough</t>
  </si>
  <si>
    <t>PR3 0RQ</t>
  </si>
  <si>
    <t>Mount Pleasant Hotel</t>
  </si>
  <si>
    <t>111 London Street</t>
  </si>
  <si>
    <t>FY7 6EU</t>
  </si>
  <si>
    <t>New Boston Hotel</t>
  </si>
  <si>
    <t>41 - 43 The Esplenade</t>
  </si>
  <si>
    <t>FY7 6QE</t>
  </si>
  <si>
    <t>New Holly</t>
  </si>
  <si>
    <t>A6 Lancaster Road</t>
  </si>
  <si>
    <t>New Shades Guest House</t>
  </si>
  <si>
    <t>63 Beach Road</t>
  </si>
  <si>
    <t>Normandy Guest House</t>
  </si>
  <si>
    <t>100 Promenade Road</t>
  </si>
  <si>
    <t>FY7 6RF</t>
  </si>
  <si>
    <t>Old Duncombe House</t>
  </si>
  <si>
    <t>Osbourne House</t>
  </si>
  <si>
    <t>Pickerings Hotel</t>
  </si>
  <si>
    <t>PR3 0HD</t>
  </si>
  <si>
    <t>Premier Travel Inn Preston North</t>
  </si>
  <si>
    <t>PR3 0RN</t>
  </si>
  <si>
    <t>Budget</t>
  </si>
  <si>
    <t>Priory Hotel, The</t>
  </si>
  <si>
    <t>The Square</t>
  </si>
  <si>
    <t>PR3 1AU</t>
  </si>
  <si>
    <t>Regal Hotel</t>
  </si>
  <si>
    <t>70 Victoria Road</t>
  </si>
  <si>
    <t>FY5 1AG</t>
  </si>
  <si>
    <t>Royal Oak Hotel</t>
  </si>
  <si>
    <t>Market Place</t>
  </si>
  <si>
    <t>PR3 1ZA</t>
  </si>
  <si>
    <t>Sandiway Hotel</t>
  </si>
  <si>
    <t>19 Windsor Place</t>
  </si>
  <si>
    <t>Sandpipers Hotel</t>
  </si>
  <si>
    <t>25 The Esplenade</t>
  </si>
  <si>
    <t>Savoy Hotel</t>
  </si>
  <si>
    <t>29 The Esplanade</t>
  </si>
  <si>
    <t xml:space="preserve">Shard Riverside Inn The </t>
  </si>
  <si>
    <t>Old Bridge Lane</t>
  </si>
  <si>
    <t>FY6 9BT</t>
  </si>
  <si>
    <t>Springfield House Hotel</t>
  </si>
  <si>
    <t>Wheel Lane</t>
  </si>
  <si>
    <t>PR3 6HL</t>
  </si>
  <si>
    <t>3* TB</t>
  </si>
  <si>
    <t>Wavecrest Hotel</t>
  </si>
  <si>
    <t>23 The Esplanade</t>
  </si>
  <si>
    <t>Woodvale Hotel</t>
  </si>
  <si>
    <t>80 Beach Road</t>
  </si>
  <si>
    <t>Grassendale B&amp;B</t>
  </si>
  <si>
    <t>Green Lane</t>
  </si>
  <si>
    <t>FY6 0NS</t>
  </si>
  <si>
    <t>Granada Travelodge</t>
  </si>
  <si>
    <t>Lancaster Services</t>
  </si>
  <si>
    <t>LA2 9DU</t>
  </si>
  <si>
    <t>Middle Holly Cottage</t>
  </si>
  <si>
    <t>Middle Holly</t>
  </si>
  <si>
    <t>PR3 1AH</t>
  </si>
  <si>
    <t>Seven Stars Hotel</t>
  </si>
  <si>
    <t>FY6 0LA</t>
  </si>
  <si>
    <t>Courtyard Caffe with Rooms</t>
  </si>
  <si>
    <t>PR3 0ZB</t>
  </si>
  <si>
    <t>4* G</t>
  </si>
  <si>
    <t>Myerscough College</t>
  </si>
  <si>
    <t>Myerscough Hall</t>
  </si>
  <si>
    <t>PR3 0RY</t>
  </si>
  <si>
    <t>Number of Establishments</t>
  </si>
  <si>
    <t>Number of Rooms</t>
  </si>
  <si>
    <t>No. of Bed Spaces</t>
  </si>
  <si>
    <t>Average Size</t>
  </si>
  <si>
    <t>Total</t>
  </si>
  <si>
    <t>Myerscough College Not included</t>
  </si>
  <si>
    <t>5 Star</t>
  </si>
  <si>
    <t>4 Star</t>
  </si>
  <si>
    <t>4 Diamond</t>
  </si>
  <si>
    <t>3 Star</t>
  </si>
  <si>
    <t>2 Star</t>
  </si>
  <si>
    <t>1 Star</t>
  </si>
  <si>
    <t>Not Known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</si>
</sst>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_-;\-* #,##0.0_-;_-* &quot;-&quot;??_-;_-@_-"/>
    <numFmt numFmtId="170" formatCode="_-* #,##0_-;\-* #,##0_-;_-* &quot;-&quot;??_-;_-@_-"/>
    <numFmt numFmtId="171" formatCode="0.0"/>
    <numFmt numFmtId="172" formatCode="_-* #,##0.0_-;\-* #,##0.0_-;_-* &quot;-&quot;?_-;_-@_-"/>
    <numFmt numFmtId="173" formatCode="_-* #,##0_-;\-* #,##0_-;_-* &quot;-&quot;?_-;_-@_-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_(* #,##0.00_);_(* \(#,##0.00\);_(* &quot;-&quot;??_);_(@_)"/>
    <numFmt numFmtId="185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u val="single"/>
      <sz val="8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6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3" fillId="39" borderId="10" xfId="0" applyFont="1" applyFill="1" applyBorder="1" applyAlignment="1">
      <alignment horizontal="center"/>
    </xf>
    <xf numFmtId="0" fontId="4" fillId="39" borderId="10" xfId="0" applyNumberFormat="1" applyFont="1" applyFill="1" applyBorder="1" applyAlignment="1" applyProtection="1">
      <alignment horizontal="center"/>
      <protection locked="0"/>
    </xf>
    <xf numFmtId="0" fontId="3" fillId="40" borderId="10" xfId="0" applyFont="1" applyFill="1" applyBorder="1" applyAlignment="1">
      <alignment horizontal="left"/>
    </xf>
    <xf numFmtId="0" fontId="3" fillId="40" borderId="10" xfId="0" applyFont="1" applyFill="1" applyBorder="1" applyAlignment="1">
      <alignment horizontal="center"/>
    </xf>
    <xf numFmtId="0" fontId="4" fillId="40" borderId="10" xfId="0" applyNumberFormat="1" applyFont="1" applyFill="1" applyBorder="1" applyAlignment="1" applyProtection="1">
      <alignment horizontal="center"/>
      <protection locked="0"/>
    </xf>
    <xf numFmtId="0" fontId="3" fillId="41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center"/>
    </xf>
    <xf numFmtId="0" fontId="3" fillId="41" borderId="0" xfId="0" applyFont="1" applyFill="1" applyAlignment="1">
      <alignment horizontal="center"/>
    </xf>
    <xf numFmtId="0" fontId="3" fillId="39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4" fillId="36" borderId="10" xfId="0" applyNumberFormat="1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2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75" zoomScaleNormal="75" zoomScalePageLayoutView="0" workbookViewId="0" topLeftCell="A29">
      <selection activeCell="G53" sqref="G53"/>
    </sheetView>
  </sheetViews>
  <sheetFormatPr defaultColWidth="9.140625" defaultRowHeight="12.75"/>
  <cols>
    <col min="1" max="1" width="36.421875" style="0" bestFit="1" customWidth="1"/>
    <col min="2" max="2" width="23.28125" style="0" bestFit="1" customWidth="1"/>
    <col min="3" max="3" width="16.00390625" style="0" bestFit="1" customWidth="1"/>
    <col min="4" max="4" width="16.7109375" style="0" bestFit="1" customWidth="1"/>
    <col min="5" max="5" width="12.00390625" style="0" bestFit="1" customWidth="1"/>
    <col min="6" max="6" width="18.57421875" style="0" bestFit="1" customWidth="1"/>
  </cols>
  <sheetData>
    <row r="1" spans="1:6" ht="12.75">
      <c r="A1" s="1" t="s">
        <v>0</v>
      </c>
      <c r="B1" s="1" t="s">
        <v>1</v>
      </c>
      <c r="C1" s="1" t="s">
        <v>4</v>
      </c>
      <c r="D1" s="1" t="s">
        <v>2</v>
      </c>
      <c r="E1" s="1" t="s">
        <v>5</v>
      </c>
      <c r="F1" s="1" t="s">
        <v>7</v>
      </c>
    </row>
    <row r="2" spans="1:6" ht="12.75">
      <c r="A2" s="7" t="s">
        <v>337</v>
      </c>
      <c r="B2" s="4" t="s">
        <v>338</v>
      </c>
      <c r="C2" s="5" t="s">
        <v>117</v>
      </c>
      <c r="D2" s="5" t="s">
        <v>339</v>
      </c>
      <c r="E2" s="4" t="s">
        <v>340</v>
      </c>
      <c r="F2" s="4">
        <v>6</v>
      </c>
    </row>
    <row r="3" spans="1:6" ht="12.75">
      <c r="A3" s="7" t="s">
        <v>341</v>
      </c>
      <c r="B3" s="5" t="s">
        <v>127</v>
      </c>
      <c r="C3" s="5" t="s">
        <v>31</v>
      </c>
      <c r="D3" s="5" t="s">
        <v>342</v>
      </c>
      <c r="E3" s="4" t="s">
        <v>37</v>
      </c>
      <c r="F3" s="4">
        <v>53</v>
      </c>
    </row>
    <row r="4" spans="1:6" ht="12.75">
      <c r="A4" s="7" t="s">
        <v>343</v>
      </c>
      <c r="B4" s="5" t="s">
        <v>344</v>
      </c>
      <c r="C4" s="5" t="s">
        <v>12</v>
      </c>
      <c r="D4" s="5" t="s">
        <v>345</v>
      </c>
      <c r="E4" s="4" t="s">
        <v>65</v>
      </c>
      <c r="F4" s="4">
        <v>15</v>
      </c>
    </row>
    <row r="5" spans="1:6" ht="12.75">
      <c r="A5" s="7" t="s">
        <v>346</v>
      </c>
      <c r="B5" s="5" t="s">
        <v>347</v>
      </c>
      <c r="C5" s="5" t="s">
        <v>19</v>
      </c>
      <c r="D5" s="5" t="s">
        <v>348</v>
      </c>
      <c r="E5" s="4" t="s">
        <v>65</v>
      </c>
      <c r="F5" s="4">
        <v>2</v>
      </c>
    </row>
    <row r="6" spans="1:6" ht="12.75">
      <c r="A6" s="7" t="s">
        <v>349</v>
      </c>
      <c r="B6" s="5" t="s">
        <v>350</v>
      </c>
      <c r="C6" s="5" t="s">
        <v>351</v>
      </c>
      <c r="D6" s="5" t="s">
        <v>125</v>
      </c>
      <c r="E6" s="4" t="s">
        <v>65</v>
      </c>
      <c r="F6" s="4">
        <v>3</v>
      </c>
    </row>
    <row r="7" spans="1:6" ht="12.75">
      <c r="A7" s="7" t="s">
        <v>352</v>
      </c>
      <c r="B7" s="5" t="s">
        <v>353</v>
      </c>
      <c r="C7" s="5" t="s">
        <v>12</v>
      </c>
      <c r="D7" s="4" t="s">
        <v>93</v>
      </c>
      <c r="E7" s="4" t="s">
        <v>14</v>
      </c>
      <c r="F7" s="4">
        <v>17</v>
      </c>
    </row>
    <row r="8" spans="1:6" ht="12.75">
      <c r="A8" s="7" t="s">
        <v>354</v>
      </c>
      <c r="B8" s="5" t="s">
        <v>355</v>
      </c>
      <c r="C8" s="5" t="s">
        <v>31</v>
      </c>
      <c r="D8" s="5" t="s">
        <v>356</v>
      </c>
      <c r="E8" s="4" t="s">
        <v>65</v>
      </c>
      <c r="F8" s="4">
        <v>11</v>
      </c>
    </row>
    <row r="9" spans="1:6" ht="12.75">
      <c r="A9" s="7" t="s">
        <v>357</v>
      </c>
      <c r="B9" s="5" t="s">
        <v>358</v>
      </c>
      <c r="C9" s="5" t="s">
        <v>72</v>
      </c>
      <c r="D9" s="5" t="s">
        <v>359</v>
      </c>
      <c r="E9" s="4" t="s">
        <v>65</v>
      </c>
      <c r="F9" s="4">
        <v>7</v>
      </c>
    </row>
    <row r="10" spans="1:6" ht="12.75">
      <c r="A10" s="7" t="s">
        <v>360</v>
      </c>
      <c r="B10" s="5" t="s">
        <v>127</v>
      </c>
      <c r="C10" s="5" t="s">
        <v>361</v>
      </c>
      <c r="D10" s="5" t="s">
        <v>362</v>
      </c>
      <c r="E10" s="4" t="s">
        <v>65</v>
      </c>
      <c r="F10" s="4">
        <v>3</v>
      </c>
    </row>
    <row r="11" spans="1:6" ht="12.75">
      <c r="A11" s="7" t="s">
        <v>363</v>
      </c>
      <c r="B11" s="5" t="s">
        <v>238</v>
      </c>
      <c r="C11" s="5" t="s">
        <v>31</v>
      </c>
      <c r="D11" s="5" t="s">
        <v>239</v>
      </c>
      <c r="E11" s="4" t="s">
        <v>14</v>
      </c>
      <c r="F11" s="4">
        <v>21</v>
      </c>
    </row>
    <row r="12" spans="1:6" ht="12.75">
      <c r="A12" s="7" t="s">
        <v>364</v>
      </c>
      <c r="B12" s="5" t="s">
        <v>365</v>
      </c>
      <c r="C12" s="5" t="s">
        <v>31</v>
      </c>
      <c r="D12" s="5" t="s">
        <v>366</v>
      </c>
      <c r="E12" s="4" t="s">
        <v>65</v>
      </c>
      <c r="F12" s="4">
        <v>4</v>
      </c>
    </row>
    <row r="13" spans="1:6" ht="12.75">
      <c r="A13" s="7" t="s">
        <v>367</v>
      </c>
      <c r="B13" s="5" t="s">
        <v>368</v>
      </c>
      <c r="C13" s="5" t="s">
        <v>12</v>
      </c>
      <c r="D13" s="5" t="s">
        <v>369</v>
      </c>
      <c r="E13" s="4" t="s">
        <v>370</v>
      </c>
      <c r="F13" s="4">
        <v>6</v>
      </c>
    </row>
    <row r="14" spans="1:6" ht="12.75">
      <c r="A14" s="7" t="s">
        <v>371</v>
      </c>
      <c r="B14" s="5" t="s">
        <v>127</v>
      </c>
      <c r="C14" s="4" t="s">
        <v>372</v>
      </c>
      <c r="D14" s="5" t="s">
        <v>373</v>
      </c>
      <c r="E14" s="4" t="s">
        <v>14</v>
      </c>
      <c r="F14" s="4">
        <v>32</v>
      </c>
    </row>
    <row r="15" spans="1:6" ht="12.75">
      <c r="A15" s="7" t="s">
        <v>374</v>
      </c>
      <c r="B15" s="5" t="s">
        <v>375</v>
      </c>
      <c r="C15" s="5" t="s">
        <v>31</v>
      </c>
      <c r="D15" s="5" t="s">
        <v>376</v>
      </c>
      <c r="E15" s="4" t="s">
        <v>377</v>
      </c>
      <c r="F15" s="4">
        <v>65</v>
      </c>
    </row>
    <row r="16" spans="1:6" ht="12.75">
      <c r="A16" s="7" t="s">
        <v>378</v>
      </c>
      <c r="B16" s="5" t="s">
        <v>379</v>
      </c>
      <c r="C16" s="5" t="s">
        <v>72</v>
      </c>
      <c r="D16" s="5" t="s">
        <v>380</v>
      </c>
      <c r="E16" s="4" t="s">
        <v>65</v>
      </c>
      <c r="F16" s="5">
        <v>6</v>
      </c>
    </row>
    <row r="17" spans="1:6" ht="12.75">
      <c r="A17" s="7" t="s">
        <v>381</v>
      </c>
      <c r="B17" s="5" t="s">
        <v>382</v>
      </c>
      <c r="C17" s="5" t="s">
        <v>72</v>
      </c>
      <c r="D17" s="5" t="s">
        <v>383</v>
      </c>
      <c r="E17" s="4" t="s">
        <v>14</v>
      </c>
      <c r="F17" s="4">
        <v>54</v>
      </c>
    </row>
    <row r="18" spans="1:6" ht="12.75">
      <c r="A18" s="7" t="s">
        <v>384</v>
      </c>
      <c r="B18" s="5" t="s">
        <v>385</v>
      </c>
      <c r="C18" s="5" t="s">
        <v>31</v>
      </c>
      <c r="D18" s="5" t="s">
        <v>386</v>
      </c>
      <c r="E18" s="4" t="s">
        <v>370</v>
      </c>
      <c r="F18" s="4">
        <v>4</v>
      </c>
    </row>
    <row r="19" spans="1:6" ht="12.75">
      <c r="A19" s="7" t="s">
        <v>387</v>
      </c>
      <c r="B19" s="5" t="s">
        <v>388</v>
      </c>
      <c r="C19" s="5" t="s">
        <v>389</v>
      </c>
      <c r="D19" s="5" t="s">
        <v>390</v>
      </c>
      <c r="E19" s="4" t="s">
        <v>37</v>
      </c>
      <c r="F19" s="4">
        <v>3</v>
      </c>
    </row>
    <row r="20" spans="1:6" ht="12.75">
      <c r="A20" s="7" t="s">
        <v>391</v>
      </c>
      <c r="B20" s="5" t="s">
        <v>392</v>
      </c>
      <c r="C20" s="5" t="s">
        <v>393</v>
      </c>
      <c r="D20" s="5" t="s">
        <v>394</v>
      </c>
      <c r="E20" s="4" t="s">
        <v>65</v>
      </c>
      <c r="F20" s="4">
        <v>3</v>
      </c>
    </row>
    <row r="21" spans="1:6" ht="12.75">
      <c r="A21" s="7" t="s">
        <v>395</v>
      </c>
      <c r="B21" s="5" t="s">
        <v>396</v>
      </c>
      <c r="C21" s="5" t="s">
        <v>72</v>
      </c>
      <c r="D21" s="5" t="s">
        <v>397</v>
      </c>
      <c r="E21" s="4" t="s">
        <v>65</v>
      </c>
      <c r="F21" s="4">
        <v>2</v>
      </c>
    </row>
    <row r="22" spans="1:6" ht="12.75">
      <c r="A22" s="7" t="s">
        <v>398</v>
      </c>
      <c r="B22" s="5" t="s">
        <v>399</v>
      </c>
      <c r="C22" s="5" t="s">
        <v>72</v>
      </c>
      <c r="D22" s="5" t="s">
        <v>400</v>
      </c>
      <c r="E22" s="4" t="s">
        <v>65</v>
      </c>
      <c r="F22" s="4">
        <v>32</v>
      </c>
    </row>
    <row r="23" spans="1:6" ht="12.75">
      <c r="A23" s="7" t="s">
        <v>401</v>
      </c>
      <c r="B23" s="5" t="s">
        <v>402</v>
      </c>
      <c r="C23" s="5" t="s">
        <v>36</v>
      </c>
      <c r="D23" s="5" t="s">
        <v>35</v>
      </c>
      <c r="E23" s="4" t="s">
        <v>37</v>
      </c>
      <c r="F23" s="4">
        <v>6</v>
      </c>
    </row>
    <row r="24" spans="1:6" ht="12.75">
      <c r="A24" s="7" t="s">
        <v>403</v>
      </c>
      <c r="B24" s="5" t="s">
        <v>404</v>
      </c>
      <c r="C24" s="5" t="s">
        <v>12</v>
      </c>
      <c r="D24" s="5" t="s">
        <v>345</v>
      </c>
      <c r="E24" s="4" t="s">
        <v>65</v>
      </c>
      <c r="F24" s="4">
        <v>10</v>
      </c>
    </row>
    <row r="25" spans="1:6" ht="12.75">
      <c r="A25" s="7" t="s">
        <v>405</v>
      </c>
      <c r="B25" s="5" t="s">
        <v>406</v>
      </c>
      <c r="C25" s="5" t="s">
        <v>72</v>
      </c>
      <c r="D25" s="5" t="s">
        <v>407</v>
      </c>
      <c r="E25" s="4" t="s">
        <v>14</v>
      </c>
      <c r="F25" s="4">
        <v>5</v>
      </c>
    </row>
    <row r="26" spans="1:6" ht="12.75">
      <c r="A26" s="7" t="s">
        <v>408</v>
      </c>
      <c r="B26" s="5" t="s">
        <v>127</v>
      </c>
      <c r="C26" s="5" t="s">
        <v>41</v>
      </c>
      <c r="D26" s="5" t="s">
        <v>241</v>
      </c>
      <c r="E26" s="4" t="s">
        <v>65</v>
      </c>
      <c r="F26" s="4">
        <v>9</v>
      </c>
    </row>
    <row r="27" spans="1:6" ht="13.5">
      <c r="A27" s="7" t="s">
        <v>409</v>
      </c>
      <c r="B27" s="5" t="s">
        <v>86</v>
      </c>
      <c r="C27" s="5" t="s">
        <v>72</v>
      </c>
      <c r="D27" s="5" t="s">
        <v>87</v>
      </c>
      <c r="E27" s="4" t="s">
        <v>65</v>
      </c>
      <c r="F27" s="4">
        <v>5</v>
      </c>
    </row>
    <row r="28" spans="1:6" ht="13.5">
      <c r="A28" s="7" t="s">
        <v>410</v>
      </c>
      <c r="B28" s="5" t="s">
        <v>127</v>
      </c>
      <c r="C28" s="5" t="s">
        <v>31</v>
      </c>
      <c r="D28" s="5" t="s">
        <v>411</v>
      </c>
      <c r="E28" s="4" t="s">
        <v>14</v>
      </c>
      <c r="F28" s="4">
        <v>12</v>
      </c>
    </row>
    <row r="29" spans="1:6" ht="13.5">
      <c r="A29" s="7" t="s">
        <v>412</v>
      </c>
      <c r="B29" s="5" t="s">
        <v>127</v>
      </c>
      <c r="C29" s="5" t="s">
        <v>41</v>
      </c>
      <c r="D29" s="5" t="s">
        <v>413</v>
      </c>
      <c r="E29" s="4" t="s">
        <v>414</v>
      </c>
      <c r="F29" s="4">
        <v>40</v>
      </c>
    </row>
    <row r="30" spans="1:6" ht="13.5">
      <c r="A30" s="7" t="s">
        <v>415</v>
      </c>
      <c r="B30" s="5" t="s">
        <v>416</v>
      </c>
      <c r="C30" s="5" t="s">
        <v>30</v>
      </c>
      <c r="D30" s="5" t="s">
        <v>417</v>
      </c>
      <c r="E30" s="4" t="s">
        <v>14</v>
      </c>
      <c r="F30" s="4">
        <v>9</v>
      </c>
    </row>
    <row r="31" spans="1:6" ht="13.5">
      <c r="A31" s="7" t="s">
        <v>418</v>
      </c>
      <c r="B31" s="5" t="s">
        <v>419</v>
      </c>
      <c r="C31" s="5" t="s">
        <v>12</v>
      </c>
      <c r="D31" s="5" t="s">
        <v>420</v>
      </c>
      <c r="E31" s="4" t="s">
        <v>65</v>
      </c>
      <c r="F31" s="4">
        <v>41</v>
      </c>
    </row>
    <row r="32" spans="1:6" ht="13.5">
      <c r="A32" s="7" t="s">
        <v>421</v>
      </c>
      <c r="B32" s="5" t="s">
        <v>422</v>
      </c>
      <c r="C32" s="5" t="s">
        <v>31</v>
      </c>
      <c r="D32" s="5" t="s">
        <v>423</v>
      </c>
      <c r="E32" s="4" t="s">
        <v>65</v>
      </c>
      <c r="F32" s="4">
        <v>7</v>
      </c>
    </row>
    <row r="33" spans="1:6" ht="13.5">
      <c r="A33" s="7" t="s">
        <v>424</v>
      </c>
      <c r="B33" s="5" t="s">
        <v>425</v>
      </c>
      <c r="C33" s="5" t="s">
        <v>72</v>
      </c>
      <c r="D33" s="5" t="s">
        <v>87</v>
      </c>
      <c r="E33" s="4" t="s">
        <v>65</v>
      </c>
      <c r="F33" s="4">
        <v>3</v>
      </c>
    </row>
    <row r="34" spans="1:6" ht="13.5">
      <c r="A34" s="7" t="s">
        <v>426</v>
      </c>
      <c r="B34" s="5" t="s">
        <v>427</v>
      </c>
      <c r="C34" s="5" t="s">
        <v>72</v>
      </c>
      <c r="D34" s="5" t="s">
        <v>71</v>
      </c>
      <c r="E34" s="4" t="s">
        <v>65</v>
      </c>
      <c r="F34" s="4">
        <v>11</v>
      </c>
    </row>
    <row r="35" spans="1:6" ht="13.5">
      <c r="A35" s="7" t="s">
        <v>428</v>
      </c>
      <c r="B35" s="5" t="s">
        <v>429</v>
      </c>
      <c r="C35" s="5" t="s">
        <v>72</v>
      </c>
      <c r="D35" s="5" t="s">
        <v>71</v>
      </c>
      <c r="E35" s="4" t="s">
        <v>65</v>
      </c>
      <c r="F35" s="4">
        <v>10</v>
      </c>
    </row>
    <row r="36" spans="1:6" ht="13.5">
      <c r="A36" s="7" t="s">
        <v>430</v>
      </c>
      <c r="B36" s="5" t="s">
        <v>431</v>
      </c>
      <c r="C36" s="5" t="s">
        <v>256</v>
      </c>
      <c r="D36" s="5" t="s">
        <v>432</v>
      </c>
      <c r="E36" s="4" t="s">
        <v>37</v>
      </c>
      <c r="F36" s="4">
        <v>18</v>
      </c>
    </row>
    <row r="37" spans="1:6" ht="13.5">
      <c r="A37" s="7" t="s">
        <v>433</v>
      </c>
      <c r="B37" s="5" t="s">
        <v>434</v>
      </c>
      <c r="C37" s="5" t="s">
        <v>31</v>
      </c>
      <c r="D37" s="5" t="s">
        <v>435</v>
      </c>
      <c r="E37" s="4" t="s">
        <v>436</v>
      </c>
      <c r="F37" s="4">
        <v>8</v>
      </c>
    </row>
    <row r="38" spans="1:6" ht="13.5">
      <c r="A38" s="7" t="s">
        <v>437</v>
      </c>
      <c r="B38" s="5" t="s">
        <v>438</v>
      </c>
      <c r="C38" s="5" t="s">
        <v>72</v>
      </c>
      <c r="D38" s="5" t="s">
        <v>71</v>
      </c>
      <c r="E38" s="4" t="s">
        <v>65</v>
      </c>
      <c r="F38" s="4">
        <v>10</v>
      </c>
    </row>
    <row r="39" spans="1:6" ht="13.5">
      <c r="A39" s="7" t="s">
        <v>439</v>
      </c>
      <c r="B39" s="5" t="s">
        <v>440</v>
      </c>
      <c r="C39" s="5" t="s">
        <v>12</v>
      </c>
      <c r="D39" s="5" t="s">
        <v>68</v>
      </c>
      <c r="E39" s="4" t="s">
        <v>65</v>
      </c>
      <c r="F39" s="4">
        <v>5</v>
      </c>
    </row>
    <row r="40" spans="1:6" ht="13.5">
      <c r="A40" s="7" t="s">
        <v>441</v>
      </c>
      <c r="B40" s="5" t="s">
        <v>442</v>
      </c>
      <c r="C40" s="5" t="s">
        <v>256</v>
      </c>
      <c r="D40" s="5" t="s">
        <v>443</v>
      </c>
      <c r="E40" s="4" t="s">
        <v>14</v>
      </c>
      <c r="F40" s="4">
        <v>3</v>
      </c>
    </row>
    <row r="41" spans="1:6" ht="13.5">
      <c r="A41" s="7" t="s">
        <v>444</v>
      </c>
      <c r="B41" s="5" t="s">
        <v>445</v>
      </c>
      <c r="C41" s="5" t="s">
        <v>36</v>
      </c>
      <c r="D41" s="5" t="s">
        <v>446</v>
      </c>
      <c r="E41" s="4" t="s">
        <v>414</v>
      </c>
      <c r="F41" s="4">
        <v>53</v>
      </c>
    </row>
    <row r="42" spans="1:6" ht="13.5">
      <c r="A42" s="7" t="s">
        <v>447</v>
      </c>
      <c r="B42" s="5" t="s">
        <v>448</v>
      </c>
      <c r="C42" s="5" t="s">
        <v>36</v>
      </c>
      <c r="D42" s="5" t="s">
        <v>449</v>
      </c>
      <c r="E42" s="5" t="s">
        <v>37</v>
      </c>
      <c r="F42" s="5">
        <v>5</v>
      </c>
    </row>
    <row r="43" spans="1:6" ht="13.5">
      <c r="A43" s="7" t="s">
        <v>450</v>
      </c>
      <c r="B43" s="5" t="s">
        <v>326</v>
      </c>
      <c r="C43" s="5" t="s">
        <v>309</v>
      </c>
      <c r="D43" s="5" t="s">
        <v>451</v>
      </c>
      <c r="E43" s="4" t="s">
        <v>65</v>
      </c>
      <c r="F43" s="4">
        <v>6</v>
      </c>
    </row>
    <row r="44" spans="1:6" ht="13.5">
      <c r="A44" s="3" t="s">
        <v>452</v>
      </c>
      <c r="B44" s="4" t="s">
        <v>416</v>
      </c>
      <c r="C44" s="4" t="s">
        <v>122</v>
      </c>
      <c r="D44" s="4" t="s">
        <v>453</v>
      </c>
      <c r="E44" s="4" t="s">
        <v>454</v>
      </c>
      <c r="F44" s="4">
        <v>3</v>
      </c>
    </row>
    <row r="46" spans="1:6" s="48" customFormat="1" ht="13.5">
      <c r="A46" s="7" t="s">
        <v>455</v>
      </c>
      <c r="B46" s="5" t="s">
        <v>456</v>
      </c>
      <c r="C46" s="5" t="s">
        <v>41</v>
      </c>
      <c r="D46" s="5" t="s">
        <v>457</v>
      </c>
      <c r="E46" s="47"/>
      <c r="F46" s="5">
        <v>424</v>
      </c>
    </row>
    <row r="49" spans="1:5" ht="12.75">
      <c r="A49" s="49"/>
      <c r="B49" s="50" t="s">
        <v>458</v>
      </c>
      <c r="C49" s="49" t="s">
        <v>459</v>
      </c>
      <c r="D49" s="49" t="s">
        <v>460</v>
      </c>
      <c r="E49" s="49" t="s">
        <v>461</v>
      </c>
    </row>
    <row r="50" spans="1:5" ht="12.75">
      <c r="A50" t="s">
        <v>72</v>
      </c>
      <c r="B50">
        <f>COUNT(F9,F16:F17,F21,F25,F27,F33:F35,F38,F22)</f>
        <v>11</v>
      </c>
      <c r="C50">
        <f>SUM(F9,F16:F17,F21,F25,F27,F33:F35,F38,F22)</f>
        <v>145</v>
      </c>
      <c r="E50" s="51">
        <f>AVERAGE(F9,F16:F17,F21,F25,F27,F33:F35,F38,F22)</f>
        <v>13.181818181818182</v>
      </c>
    </row>
    <row r="51" spans="1:5" ht="12.75">
      <c r="A51" t="s">
        <v>12</v>
      </c>
      <c r="B51">
        <f>COUNT(F4,F7,F13,F24,F31,F39)</f>
        <v>6</v>
      </c>
      <c r="C51">
        <f>SUM(F4,F7,F13,F24,F31,F39)</f>
        <v>94</v>
      </c>
      <c r="E51" s="51">
        <f>AVERAGE(F4,F7,F13,F24,F31,F39)</f>
        <v>15.666666666666666</v>
      </c>
    </row>
    <row r="52" spans="1:5" ht="12.75">
      <c r="A52" t="s">
        <v>31</v>
      </c>
      <c r="B52">
        <f>COUNT(F3,F8,F11,F12,F18,F28,F32,F37,F15)</f>
        <v>9</v>
      </c>
      <c r="C52">
        <f>SUM(F3,F8,F11,F12,F18,F28,F32,F37,F15)</f>
        <v>185</v>
      </c>
      <c r="E52" s="51">
        <f>AVERAGE(F3,F8,F11,F12,F18,F28,F32,F37,F15)</f>
        <v>20.555555555555557</v>
      </c>
    </row>
    <row r="53" spans="1:5" ht="12.75">
      <c r="A53" t="s">
        <v>193</v>
      </c>
      <c r="B53">
        <f>COUNT(F2,F5,F6,F10,F14,F19,F20,F23,F26,F29,F30,F36,F40,F44,F43,F42,F41)</f>
        <v>17</v>
      </c>
      <c r="C53">
        <f>SUM(F2,F5,F6,F10,F14,F19,F20,F23,F26,F29,F30,F36,F40,F44,F43,F42,F41)</f>
        <v>204</v>
      </c>
      <c r="E53" s="51">
        <f>AVERAGE(F2,F5,F6,F10,F14,F19,F20,F23,F26,F29,F30,F36,F40,F44,F43,F42,F41)</f>
        <v>12</v>
      </c>
    </row>
    <row r="54" spans="1:5" ht="12.75">
      <c r="A54" s="52" t="s">
        <v>462</v>
      </c>
      <c r="B54" s="52">
        <f>SUM(B50:B53)</f>
        <v>43</v>
      </c>
      <c r="C54" s="52">
        <f>SUM(C50:C53)</f>
        <v>628</v>
      </c>
      <c r="E54" s="53">
        <f>AVERAGE(E50:E52)</f>
        <v>16.468013468013467</v>
      </c>
    </row>
    <row r="57" ht="18">
      <c r="A57" s="54" t="s">
        <v>463</v>
      </c>
    </row>
    <row r="59" spans="1:5" ht="12.75">
      <c r="A59" s="49"/>
      <c r="B59" s="50" t="s">
        <v>458</v>
      </c>
      <c r="C59" s="49" t="s">
        <v>459</v>
      </c>
      <c r="D59" s="49" t="s">
        <v>460</v>
      </c>
      <c r="E59" s="49" t="s">
        <v>461</v>
      </c>
    </row>
    <row r="60" spans="1:3" ht="12.75">
      <c r="A60" t="s">
        <v>464</v>
      </c>
      <c r="B60">
        <v>0</v>
      </c>
      <c r="C60">
        <v>0</v>
      </c>
    </row>
    <row r="61" spans="1:3" ht="12.75">
      <c r="A61" t="s">
        <v>465</v>
      </c>
      <c r="B61">
        <v>6</v>
      </c>
      <c r="C61">
        <v>88</v>
      </c>
    </row>
    <row r="62" spans="1:3" ht="12.75">
      <c r="A62" t="s">
        <v>466</v>
      </c>
      <c r="B62">
        <v>1</v>
      </c>
      <c r="C62">
        <v>65</v>
      </c>
    </row>
    <row r="63" spans="1:3" ht="12.75">
      <c r="A63" t="s">
        <v>467</v>
      </c>
      <c r="B63">
        <v>10</v>
      </c>
      <c r="C63">
        <v>167</v>
      </c>
    </row>
    <row r="64" spans="1:3" ht="12.75">
      <c r="A64" t="s">
        <v>468</v>
      </c>
      <c r="B64">
        <v>2</v>
      </c>
      <c r="C64">
        <v>10</v>
      </c>
    </row>
    <row r="65" spans="1:3" ht="12.75">
      <c r="A65" t="s">
        <v>469</v>
      </c>
      <c r="B65">
        <v>0</v>
      </c>
      <c r="C65">
        <v>0</v>
      </c>
    </row>
    <row r="66" spans="1:3" ht="12.75">
      <c r="A66" t="s">
        <v>414</v>
      </c>
      <c r="B66">
        <v>2</v>
      </c>
      <c r="C66">
        <v>93</v>
      </c>
    </row>
    <row r="67" spans="1:3" ht="12.75">
      <c r="A67" t="s">
        <v>470</v>
      </c>
      <c r="B67">
        <v>22</v>
      </c>
      <c r="C67">
        <f>SUM(F4:F6,F8:F10,F12,F16,F20:F21,F22,F24,F26:F27,F31:F35,F38,F39,F43)</f>
        <v>205</v>
      </c>
    </row>
    <row r="68" spans="1:3" ht="12.75">
      <c r="A68" s="52" t="s">
        <v>462</v>
      </c>
      <c r="B68" s="52">
        <f>SUM(B60:B67)</f>
        <v>43</v>
      </c>
      <c r="C68" s="52">
        <f>SUM(C60:C67)</f>
        <v>628</v>
      </c>
    </row>
  </sheetData>
  <sheetProtection/>
  <dataValidations count="1">
    <dataValidation type="list" allowBlank="1" showInputMessage="1" showErrorMessage="1" sqref="D25:D26">
      <formula1>$H$2:$H$7</formula1>
    </dataValidation>
  </dataValidations>
  <printOptions/>
  <pageMargins left="0.75" right="0.75" top="1" bottom="1" header="0.5" footer="0.5"/>
  <pageSetup horizontalDpi="300" verticalDpi="3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3">
      <selection activeCell="H25" sqref="H25"/>
    </sheetView>
  </sheetViews>
  <sheetFormatPr defaultColWidth="9.140625" defaultRowHeight="12.75"/>
  <cols>
    <col min="1" max="1" width="23.7109375" style="2" customWidth="1"/>
    <col min="2" max="2" width="20.7109375" style="2" customWidth="1"/>
    <col min="3" max="3" width="9.140625" style="2" customWidth="1"/>
    <col min="4" max="4" width="12.7109375" style="2" customWidth="1"/>
    <col min="5" max="5" width="13.00390625" style="2" customWidth="1"/>
    <col min="6" max="6" width="6.28125" style="2" bestFit="1" customWidth="1"/>
    <col min="7" max="7" width="9.140625" style="2" customWidth="1"/>
    <col min="8" max="8" width="7.8515625" style="2" customWidth="1"/>
    <col min="9" max="9" width="11.421875" style="2" bestFit="1" customWidth="1"/>
    <col min="10" max="10" width="12.00390625" style="2" bestFit="1" customWidth="1"/>
    <col min="11" max="16384" width="9.140625" style="2" customWidth="1"/>
  </cols>
  <sheetData>
    <row r="1" spans="1:9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3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5" t="s">
        <v>14</v>
      </c>
      <c r="G2" s="4">
        <v>6</v>
      </c>
      <c r="H2" s="4">
        <v>9</v>
      </c>
      <c r="I2" s="4">
        <v>28</v>
      </c>
    </row>
    <row r="3" spans="1:9" ht="12.75">
      <c r="A3" s="3" t="s">
        <v>15</v>
      </c>
      <c r="B3" s="6" t="s">
        <v>16</v>
      </c>
      <c r="C3" s="6" t="s">
        <v>17</v>
      </c>
      <c r="D3" s="4" t="s">
        <v>18</v>
      </c>
      <c r="E3" s="4" t="s">
        <v>19</v>
      </c>
      <c r="F3" s="4" t="s">
        <v>14</v>
      </c>
      <c r="G3" s="4">
        <v>6</v>
      </c>
      <c r="H3" s="4">
        <v>13</v>
      </c>
      <c r="I3" s="4">
        <v>26</v>
      </c>
    </row>
    <row r="4" spans="1:9" s="8" customFormat="1" ht="12.75">
      <c r="A4" s="7" t="s">
        <v>20</v>
      </c>
      <c r="B4" s="5" t="s">
        <v>21</v>
      </c>
      <c r="C4" s="5" t="s">
        <v>11</v>
      </c>
      <c r="D4" s="5" t="s">
        <v>12</v>
      </c>
      <c r="E4" s="5" t="s">
        <v>13</v>
      </c>
      <c r="F4" s="5" t="s">
        <v>14</v>
      </c>
      <c r="G4" s="5">
        <v>3</v>
      </c>
      <c r="H4" s="5">
        <v>11</v>
      </c>
      <c r="I4" s="5">
        <v>26</v>
      </c>
    </row>
    <row r="5" spans="1:9" ht="12.75">
      <c r="A5" s="3" t="s">
        <v>22</v>
      </c>
      <c r="B5" s="4" t="s">
        <v>23</v>
      </c>
      <c r="C5" s="4" t="s">
        <v>24</v>
      </c>
      <c r="D5" s="4" t="s">
        <v>12</v>
      </c>
      <c r="E5" s="4" t="s">
        <v>13</v>
      </c>
      <c r="F5" s="4" t="s">
        <v>14</v>
      </c>
      <c r="G5" s="4">
        <v>3</v>
      </c>
      <c r="H5" s="4">
        <v>3</v>
      </c>
      <c r="I5" s="4">
        <v>12</v>
      </c>
    </row>
    <row r="6" spans="1:9" ht="12.75">
      <c r="A6" s="3" t="s">
        <v>25</v>
      </c>
      <c r="B6" s="6" t="s">
        <v>26</v>
      </c>
      <c r="C6" s="6" t="s">
        <v>24</v>
      </c>
      <c r="D6" s="4" t="s">
        <v>12</v>
      </c>
      <c r="E6" s="4" t="s">
        <v>13</v>
      </c>
      <c r="F6" s="4" t="s">
        <v>14</v>
      </c>
      <c r="G6" s="4">
        <v>3</v>
      </c>
      <c r="H6" s="5" t="s">
        <v>65</v>
      </c>
      <c r="I6" s="4">
        <v>8</v>
      </c>
    </row>
    <row r="7" spans="1:9" ht="12.75">
      <c r="A7" s="3" t="s">
        <v>27</v>
      </c>
      <c r="B7" s="6" t="s">
        <v>28</v>
      </c>
      <c r="C7" s="6" t="s">
        <v>29</v>
      </c>
      <c r="D7" s="4" t="s">
        <v>30</v>
      </c>
      <c r="E7" s="4" t="s">
        <v>31</v>
      </c>
      <c r="F7" s="4" t="s">
        <v>32</v>
      </c>
      <c r="G7" s="4">
        <v>3</v>
      </c>
      <c r="H7" s="4">
        <v>8</v>
      </c>
      <c r="I7" s="4">
        <v>12</v>
      </c>
    </row>
    <row r="8" spans="1:9" ht="12.75">
      <c r="A8" s="3" t="s">
        <v>33</v>
      </c>
      <c r="B8" s="6" t="s">
        <v>34</v>
      </c>
      <c r="C8" s="6" t="s">
        <v>35</v>
      </c>
      <c r="D8" s="4" t="s">
        <v>36</v>
      </c>
      <c r="E8" s="4" t="s">
        <v>31</v>
      </c>
      <c r="F8" s="4" t="s">
        <v>37</v>
      </c>
      <c r="G8" s="4">
        <v>3</v>
      </c>
      <c r="H8" s="4">
        <v>8</v>
      </c>
      <c r="I8" s="4">
        <v>14</v>
      </c>
    </row>
    <row r="9" spans="1:9" ht="12.75">
      <c r="A9" s="3" t="s">
        <v>38</v>
      </c>
      <c r="B9" s="4" t="s">
        <v>39</v>
      </c>
      <c r="C9" s="6" t="s">
        <v>40</v>
      </c>
      <c r="D9" s="4" t="s">
        <v>41</v>
      </c>
      <c r="E9" s="4" t="s">
        <v>42</v>
      </c>
      <c r="F9" s="4" t="s">
        <v>37</v>
      </c>
      <c r="G9" s="4">
        <v>2</v>
      </c>
      <c r="H9" s="4">
        <v>3</v>
      </c>
      <c r="I9" s="4">
        <v>7</v>
      </c>
    </row>
    <row r="10" spans="1:9" ht="12.75">
      <c r="A10" s="3" t="s">
        <v>43</v>
      </c>
      <c r="B10" s="4" t="s">
        <v>44</v>
      </c>
      <c r="C10" s="6" t="s">
        <v>45</v>
      </c>
      <c r="D10" s="4" t="s">
        <v>18</v>
      </c>
      <c r="E10" s="4" t="s">
        <v>19</v>
      </c>
      <c r="F10" s="4" t="s">
        <v>46</v>
      </c>
      <c r="G10" s="4">
        <v>6</v>
      </c>
      <c r="H10" s="4">
        <v>16</v>
      </c>
      <c r="I10" s="4">
        <v>32</v>
      </c>
    </row>
    <row r="11" spans="1:9" s="8" customFormat="1" ht="12.75">
      <c r="A11" s="3" t="s">
        <v>47</v>
      </c>
      <c r="B11" s="4" t="s">
        <v>48</v>
      </c>
      <c r="C11" s="4" t="s">
        <v>49</v>
      </c>
      <c r="D11" s="4" t="s">
        <v>50</v>
      </c>
      <c r="E11" s="4" t="s">
        <v>31</v>
      </c>
      <c r="F11" s="4" t="s">
        <v>46</v>
      </c>
      <c r="G11" s="4">
        <v>4</v>
      </c>
      <c r="H11" s="4">
        <v>7</v>
      </c>
      <c r="I11" s="4">
        <v>14</v>
      </c>
    </row>
    <row r="12" spans="1:9" ht="12.75">
      <c r="A12" s="3" t="s">
        <v>51</v>
      </c>
      <c r="B12" s="4" t="s">
        <v>52</v>
      </c>
      <c r="C12" s="4" t="s">
        <v>53</v>
      </c>
      <c r="D12" s="4" t="s">
        <v>54</v>
      </c>
      <c r="E12" s="4" t="s">
        <v>54</v>
      </c>
      <c r="F12" s="4" t="s">
        <v>46</v>
      </c>
      <c r="G12" s="4">
        <v>4</v>
      </c>
      <c r="H12" s="4">
        <v>7</v>
      </c>
      <c r="I12" s="4">
        <v>13</v>
      </c>
    </row>
    <row r="13" spans="1:9" ht="12.75">
      <c r="A13" s="7" t="s">
        <v>55</v>
      </c>
      <c r="B13" s="5" t="s">
        <v>56</v>
      </c>
      <c r="C13" s="5" t="s">
        <v>57</v>
      </c>
      <c r="D13" s="5" t="s">
        <v>36</v>
      </c>
      <c r="E13" s="5" t="s">
        <v>31</v>
      </c>
      <c r="F13" s="5" t="s">
        <v>46</v>
      </c>
      <c r="G13" s="5">
        <v>1</v>
      </c>
      <c r="H13" s="5">
        <v>2</v>
      </c>
      <c r="I13" s="5">
        <v>4</v>
      </c>
    </row>
    <row r="14" spans="1:9" ht="12.75">
      <c r="A14" s="3" t="s">
        <v>58</v>
      </c>
      <c r="B14" s="6" t="s">
        <v>59</v>
      </c>
      <c r="C14" s="6" t="s">
        <v>60</v>
      </c>
      <c r="D14" s="4" t="s">
        <v>61</v>
      </c>
      <c r="E14" s="4" t="s">
        <v>31</v>
      </c>
      <c r="F14" s="4" t="s">
        <v>62</v>
      </c>
      <c r="G14" s="4">
        <v>6</v>
      </c>
      <c r="H14" s="4">
        <v>20</v>
      </c>
      <c r="I14" s="4">
        <v>38</v>
      </c>
    </row>
    <row r="15" spans="1:9" ht="12.75">
      <c r="A15" s="3" t="s">
        <v>63</v>
      </c>
      <c r="B15" s="4" t="s">
        <v>64</v>
      </c>
      <c r="C15" s="4" t="s">
        <v>11</v>
      </c>
      <c r="D15" s="4" t="s">
        <v>12</v>
      </c>
      <c r="E15" s="4" t="s">
        <v>13</v>
      </c>
      <c r="F15" s="4" t="s">
        <v>65</v>
      </c>
      <c r="G15" s="4">
        <v>14</v>
      </c>
      <c r="H15" s="4">
        <v>14</v>
      </c>
      <c r="I15" s="4">
        <v>28</v>
      </c>
    </row>
    <row r="16" spans="1:9" ht="12.75">
      <c r="A16" s="3" t="s">
        <v>66</v>
      </c>
      <c r="B16" s="4" t="s">
        <v>67</v>
      </c>
      <c r="C16" s="4" t="s">
        <v>68</v>
      </c>
      <c r="D16" s="4" t="s">
        <v>12</v>
      </c>
      <c r="E16" s="4" t="s">
        <v>13</v>
      </c>
      <c r="F16" s="4" t="s">
        <v>65</v>
      </c>
      <c r="G16" s="4">
        <v>9</v>
      </c>
      <c r="H16" s="4">
        <v>10</v>
      </c>
      <c r="I16" s="4">
        <v>21</v>
      </c>
    </row>
    <row r="17" spans="1:9" ht="12.75">
      <c r="A17" s="3" t="s">
        <v>69</v>
      </c>
      <c r="B17" s="4" t="s">
        <v>70</v>
      </c>
      <c r="C17" s="4" t="s">
        <v>71</v>
      </c>
      <c r="D17" s="4" t="s">
        <v>72</v>
      </c>
      <c r="E17" s="4" t="s">
        <v>72</v>
      </c>
      <c r="F17" s="4" t="s">
        <v>65</v>
      </c>
      <c r="G17" s="4">
        <v>8</v>
      </c>
      <c r="H17" s="4">
        <v>25</v>
      </c>
      <c r="I17" s="4">
        <v>26</v>
      </c>
    </row>
    <row r="18" spans="1:9" ht="12.75">
      <c r="A18" s="3" t="s">
        <v>73</v>
      </c>
      <c r="B18" s="4" t="s">
        <v>74</v>
      </c>
      <c r="C18" s="4" t="s">
        <v>71</v>
      </c>
      <c r="D18" s="4" t="s">
        <v>72</v>
      </c>
      <c r="E18" s="4" t="s">
        <v>72</v>
      </c>
      <c r="F18" s="4" t="s">
        <v>65</v>
      </c>
      <c r="G18" s="4">
        <v>8</v>
      </c>
      <c r="H18" s="4">
        <v>10</v>
      </c>
      <c r="I18" s="4">
        <v>23</v>
      </c>
    </row>
    <row r="19" spans="1:9" ht="12.75">
      <c r="A19" s="3" t="s">
        <v>75</v>
      </c>
      <c r="B19" s="4" t="s">
        <v>76</v>
      </c>
      <c r="C19" s="4" t="s">
        <v>11</v>
      </c>
      <c r="D19" s="4" t="s">
        <v>12</v>
      </c>
      <c r="E19" s="4" t="s">
        <v>13</v>
      </c>
      <c r="F19" s="4" t="s">
        <v>65</v>
      </c>
      <c r="G19" s="4">
        <v>8</v>
      </c>
      <c r="H19" s="4">
        <v>12</v>
      </c>
      <c r="I19" s="4">
        <v>20</v>
      </c>
    </row>
    <row r="20" spans="1:9" ht="12.75">
      <c r="A20" s="3" t="s">
        <v>77</v>
      </c>
      <c r="B20" s="4" t="s">
        <v>78</v>
      </c>
      <c r="C20" s="4" t="s">
        <v>71</v>
      </c>
      <c r="D20" s="4" t="s">
        <v>72</v>
      </c>
      <c r="E20" s="4" t="s">
        <v>72</v>
      </c>
      <c r="F20" s="4" t="s">
        <v>65</v>
      </c>
      <c r="G20" s="4">
        <v>7</v>
      </c>
      <c r="H20" s="4">
        <v>8</v>
      </c>
      <c r="I20" s="4">
        <v>20</v>
      </c>
    </row>
    <row r="21" spans="1:9" ht="12.75">
      <c r="A21" s="3" t="s">
        <v>79</v>
      </c>
      <c r="B21" s="6" t="s">
        <v>80</v>
      </c>
      <c r="C21" s="6" t="s">
        <v>81</v>
      </c>
      <c r="D21" s="4" t="s">
        <v>12</v>
      </c>
      <c r="E21" s="4" t="s">
        <v>13</v>
      </c>
      <c r="F21" s="4" t="s">
        <v>65</v>
      </c>
      <c r="G21" s="4">
        <v>5</v>
      </c>
      <c r="H21" s="4">
        <v>5</v>
      </c>
      <c r="I21" s="4">
        <v>20</v>
      </c>
    </row>
    <row r="22" spans="1:9" s="8" customFormat="1" ht="12.75">
      <c r="A22" s="3" t="s">
        <v>82</v>
      </c>
      <c r="B22" s="6" t="s">
        <v>83</v>
      </c>
      <c r="C22" s="6" t="s">
        <v>84</v>
      </c>
      <c r="D22" s="4" t="s">
        <v>12</v>
      </c>
      <c r="E22" s="4" t="s">
        <v>13</v>
      </c>
      <c r="F22" s="4" t="s">
        <v>65</v>
      </c>
      <c r="G22" s="4">
        <v>5</v>
      </c>
      <c r="H22" s="4">
        <v>5</v>
      </c>
      <c r="I22" s="4">
        <v>13</v>
      </c>
    </row>
    <row r="23" spans="1:9" ht="12.75">
      <c r="A23" s="3" t="s">
        <v>85</v>
      </c>
      <c r="B23" s="4" t="s">
        <v>86</v>
      </c>
      <c r="C23" s="6" t="s">
        <v>87</v>
      </c>
      <c r="D23" s="4" t="s">
        <v>72</v>
      </c>
      <c r="E23" s="4" t="s">
        <v>72</v>
      </c>
      <c r="F23" s="4" t="s">
        <v>65</v>
      </c>
      <c r="G23" s="4">
        <v>4</v>
      </c>
      <c r="H23" s="5" t="s">
        <v>65</v>
      </c>
      <c r="I23" s="4">
        <v>16</v>
      </c>
    </row>
    <row r="24" spans="1:9" ht="13.5" customHeight="1">
      <c r="A24" s="3" t="s">
        <v>88</v>
      </c>
      <c r="B24" s="4" t="s">
        <v>89</v>
      </c>
      <c r="C24" s="4" t="s">
        <v>90</v>
      </c>
      <c r="D24" s="4" t="s">
        <v>12</v>
      </c>
      <c r="E24" s="4" t="s">
        <v>13</v>
      </c>
      <c r="F24" s="4" t="s">
        <v>65</v>
      </c>
      <c r="G24" s="4">
        <v>4</v>
      </c>
      <c r="H24" s="5" t="s">
        <v>65</v>
      </c>
      <c r="I24" s="4">
        <v>16</v>
      </c>
    </row>
    <row r="25" spans="1:9" ht="13.5" customHeight="1">
      <c r="A25" s="3" t="s">
        <v>91</v>
      </c>
      <c r="B25" s="6" t="s">
        <v>92</v>
      </c>
      <c r="C25" s="6" t="s">
        <v>93</v>
      </c>
      <c r="D25" s="4" t="s">
        <v>12</v>
      </c>
      <c r="E25" s="4" t="s">
        <v>13</v>
      </c>
      <c r="F25" s="4" t="s">
        <v>65</v>
      </c>
      <c r="G25" s="4">
        <v>4</v>
      </c>
      <c r="H25" s="5">
        <v>4</v>
      </c>
      <c r="I25" s="4">
        <v>7</v>
      </c>
    </row>
    <row r="26" spans="1:9" s="8" customFormat="1" ht="12.75">
      <c r="A26" s="3" t="s">
        <v>94</v>
      </c>
      <c r="B26" s="6" t="s">
        <v>95</v>
      </c>
      <c r="C26" s="6" t="s">
        <v>96</v>
      </c>
      <c r="D26" s="4" t="s">
        <v>12</v>
      </c>
      <c r="E26" s="4" t="s">
        <v>13</v>
      </c>
      <c r="F26" s="4" t="s">
        <v>65</v>
      </c>
      <c r="G26" s="4">
        <v>3</v>
      </c>
      <c r="H26" s="5" t="s">
        <v>65</v>
      </c>
      <c r="I26" s="4">
        <v>12</v>
      </c>
    </row>
    <row r="27" spans="1:9" ht="12.75">
      <c r="A27" s="3" t="s">
        <v>97</v>
      </c>
      <c r="B27" s="6" t="s">
        <v>98</v>
      </c>
      <c r="C27" s="6" t="s">
        <v>99</v>
      </c>
      <c r="D27" s="4" t="s">
        <v>30</v>
      </c>
      <c r="E27" s="4" t="s">
        <v>31</v>
      </c>
      <c r="F27" s="4" t="s">
        <v>65</v>
      </c>
      <c r="G27" s="4">
        <v>3</v>
      </c>
      <c r="H27" s="4">
        <v>6</v>
      </c>
      <c r="I27" s="4">
        <v>12</v>
      </c>
    </row>
    <row r="28" spans="1:9" ht="12.75">
      <c r="A28" s="3" t="s">
        <v>100</v>
      </c>
      <c r="B28" s="6" t="s">
        <v>101</v>
      </c>
      <c r="C28" s="6" t="s">
        <v>84</v>
      </c>
      <c r="D28" s="4" t="s">
        <v>12</v>
      </c>
      <c r="E28" s="4" t="s">
        <v>13</v>
      </c>
      <c r="F28" s="4" t="s">
        <v>65</v>
      </c>
      <c r="G28" s="4">
        <v>3</v>
      </c>
      <c r="H28" s="4">
        <v>3</v>
      </c>
      <c r="I28" s="4">
        <v>8</v>
      </c>
    </row>
    <row r="29" spans="1:9" ht="12.75">
      <c r="A29" s="3" t="s">
        <v>102</v>
      </c>
      <c r="B29" s="6" t="s">
        <v>103</v>
      </c>
      <c r="C29" s="6" t="s">
        <v>104</v>
      </c>
      <c r="D29" s="4" t="s">
        <v>12</v>
      </c>
      <c r="E29" s="4" t="s">
        <v>13</v>
      </c>
      <c r="F29" s="4" t="s">
        <v>65</v>
      </c>
      <c r="G29" s="4">
        <v>2</v>
      </c>
      <c r="H29" s="4">
        <v>4</v>
      </c>
      <c r="I29" s="4">
        <v>8</v>
      </c>
    </row>
    <row r="30" spans="1:9" ht="12.75">
      <c r="A30" s="3" t="s">
        <v>105</v>
      </c>
      <c r="B30" s="4" t="s">
        <v>106</v>
      </c>
      <c r="C30" s="4" t="s">
        <v>107</v>
      </c>
      <c r="D30" s="4" t="s">
        <v>72</v>
      </c>
      <c r="E30" s="4" t="s">
        <v>72</v>
      </c>
      <c r="F30" s="4" t="s">
        <v>65</v>
      </c>
      <c r="G30" s="4">
        <v>2</v>
      </c>
      <c r="H30" s="4">
        <v>4</v>
      </c>
      <c r="I30" s="4">
        <v>8</v>
      </c>
    </row>
    <row r="31" spans="1:9" s="8" customFormat="1" ht="12.75">
      <c r="A31" s="7" t="s">
        <v>108</v>
      </c>
      <c r="B31" s="6" t="s">
        <v>109</v>
      </c>
      <c r="C31" s="6" t="s">
        <v>110</v>
      </c>
      <c r="D31" s="5" t="s">
        <v>12</v>
      </c>
      <c r="E31" s="5" t="s">
        <v>13</v>
      </c>
      <c r="F31" s="5" t="s">
        <v>65</v>
      </c>
      <c r="G31" s="5">
        <v>2</v>
      </c>
      <c r="H31" s="5">
        <v>4</v>
      </c>
      <c r="I31" s="5">
        <v>8</v>
      </c>
    </row>
    <row r="32" spans="1:9" ht="12.75">
      <c r="A32" s="3" t="s">
        <v>111</v>
      </c>
      <c r="B32" s="4" t="s">
        <v>112</v>
      </c>
      <c r="C32" s="6" t="s">
        <v>112</v>
      </c>
      <c r="D32" s="6" t="s">
        <v>113</v>
      </c>
      <c r="E32" s="6" t="s">
        <v>19</v>
      </c>
      <c r="F32" s="4" t="s">
        <v>65</v>
      </c>
      <c r="G32" s="4">
        <v>2</v>
      </c>
      <c r="H32" s="4">
        <v>4</v>
      </c>
      <c r="I32" s="4">
        <v>8</v>
      </c>
    </row>
    <row r="33" spans="1:9" s="8" customFormat="1" ht="12.75">
      <c r="A33" s="7" t="s">
        <v>114</v>
      </c>
      <c r="B33" s="6" t="s">
        <v>115</v>
      </c>
      <c r="C33" s="6" t="s">
        <v>116</v>
      </c>
      <c r="D33" s="5" t="s">
        <v>117</v>
      </c>
      <c r="E33" s="5" t="s">
        <v>31</v>
      </c>
      <c r="F33" s="5" t="s">
        <v>65</v>
      </c>
      <c r="G33" s="5">
        <v>1</v>
      </c>
      <c r="H33" s="5">
        <v>4</v>
      </c>
      <c r="I33" s="5">
        <v>8</v>
      </c>
    </row>
    <row r="34" spans="1:9" ht="12.75">
      <c r="A34" s="3" t="s">
        <v>118</v>
      </c>
      <c r="B34" s="4" t="s">
        <v>112</v>
      </c>
      <c r="C34" s="6" t="s">
        <v>112</v>
      </c>
      <c r="D34" s="6" t="s">
        <v>113</v>
      </c>
      <c r="E34" s="6" t="s">
        <v>19</v>
      </c>
      <c r="F34" s="4" t="s">
        <v>65</v>
      </c>
      <c r="G34" s="4">
        <v>1</v>
      </c>
      <c r="H34" s="4">
        <v>3</v>
      </c>
      <c r="I34" s="4">
        <v>8</v>
      </c>
    </row>
    <row r="35" spans="1:9" ht="12.75">
      <c r="A35" s="3" t="s">
        <v>119</v>
      </c>
      <c r="B35" s="6" t="s">
        <v>120</v>
      </c>
      <c r="C35" s="6" t="s">
        <v>121</v>
      </c>
      <c r="D35" s="4" t="s">
        <v>122</v>
      </c>
      <c r="E35" s="4" t="s">
        <v>42</v>
      </c>
      <c r="F35" s="4" t="s">
        <v>65</v>
      </c>
      <c r="G35" s="4">
        <v>1</v>
      </c>
      <c r="H35" s="4">
        <v>2</v>
      </c>
      <c r="I35" s="4">
        <v>5</v>
      </c>
    </row>
    <row r="36" spans="1:9" s="8" customFormat="1" ht="12.75">
      <c r="A36" s="7" t="s">
        <v>123</v>
      </c>
      <c r="B36" s="5" t="s">
        <v>124</v>
      </c>
      <c r="C36" s="5" t="s">
        <v>125</v>
      </c>
      <c r="D36" s="5" t="s">
        <v>113</v>
      </c>
      <c r="E36" s="5" t="s">
        <v>19</v>
      </c>
      <c r="F36" s="5" t="s">
        <v>65</v>
      </c>
      <c r="G36" s="5">
        <v>1</v>
      </c>
      <c r="H36" s="5">
        <v>2</v>
      </c>
      <c r="I36" s="5">
        <v>4</v>
      </c>
    </row>
    <row r="37" spans="1:9" ht="12.75">
      <c r="A37" s="7" t="s">
        <v>126</v>
      </c>
      <c r="B37" s="6" t="s">
        <v>127</v>
      </c>
      <c r="C37" s="6" t="s">
        <v>128</v>
      </c>
      <c r="D37" s="5" t="s">
        <v>122</v>
      </c>
      <c r="E37" s="5" t="s">
        <v>42</v>
      </c>
      <c r="F37" s="5" t="s">
        <v>65</v>
      </c>
      <c r="G37" s="5">
        <v>1</v>
      </c>
      <c r="H37" s="5">
        <v>2</v>
      </c>
      <c r="I37" s="5">
        <v>4</v>
      </c>
    </row>
    <row r="38" spans="1:9" ht="12.75">
      <c r="A38" s="3" t="s">
        <v>129</v>
      </c>
      <c r="B38" s="6" t="s">
        <v>130</v>
      </c>
      <c r="C38" s="6" t="s">
        <v>131</v>
      </c>
      <c r="D38" s="4" t="s">
        <v>132</v>
      </c>
      <c r="E38" s="4" t="s">
        <v>31</v>
      </c>
      <c r="F38" s="4" t="s">
        <v>65</v>
      </c>
      <c r="G38" s="4">
        <v>1</v>
      </c>
      <c r="H38" s="4">
        <v>2</v>
      </c>
      <c r="I38" s="4">
        <v>4</v>
      </c>
    </row>
    <row r="39" spans="1:9" ht="12.75">
      <c r="A39" s="7" t="s">
        <v>133</v>
      </c>
      <c r="B39" s="6" t="s">
        <v>134</v>
      </c>
      <c r="C39" s="6" t="s">
        <v>104</v>
      </c>
      <c r="D39" s="5" t="s">
        <v>12</v>
      </c>
      <c r="E39" s="5" t="s">
        <v>13</v>
      </c>
      <c r="F39" s="5" t="s">
        <v>65</v>
      </c>
      <c r="G39" s="5">
        <v>1</v>
      </c>
      <c r="H39" s="5">
        <v>2</v>
      </c>
      <c r="I39" s="5">
        <v>4</v>
      </c>
    </row>
    <row r="40" spans="1:9" ht="12.75">
      <c r="A40" s="10" t="s">
        <v>135</v>
      </c>
      <c r="B40" s="11" t="s">
        <v>136</v>
      </c>
      <c r="C40" s="11" t="s">
        <v>137</v>
      </c>
      <c r="D40" s="11" t="s">
        <v>12</v>
      </c>
      <c r="E40" s="11" t="s">
        <v>13</v>
      </c>
      <c r="F40" s="11"/>
      <c r="G40" s="11"/>
      <c r="H40" s="11"/>
      <c r="I40" s="11"/>
    </row>
    <row r="41" spans="7:9" ht="12.75">
      <c r="G41" s="12">
        <f>SUM(G2:G40)</f>
        <v>150</v>
      </c>
      <c r="H41" s="12">
        <f>SUM(H2:H40)</f>
        <v>242</v>
      </c>
      <c r="I41" s="12">
        <f>SUM(I2:I40)</f>
        <v>545</v>
      </c>
    </row>
    <row r="42" ht="12.75">
      <c r="A42" s="13" t="s">
        <v>138</v>
      </c>
    </row>
    <row r="43" ht="12.75">
      <c r="A43" s="14" t="s">
        <v>139</v>
      </c>
    </row>
    <row r="44" ht="12.75">
      <c r="A44" s="15" t="s">
        <v>140</v>
      </c>
    </row>
    <row r="45" ht="12.75">
      <c r="A45" s="16" t="s">
        <v>141</v>
      </c>
    </row>
    <row r="46" ht="12.75">
      <c r="A46" s="17" t="s">
        <v>142</v>
      </c>
    </row>
    <row r="47" ht="12.75">
      <c r="A47" s="18" t="s">
        <v>143</v>
      </c>
    </row>
    <row r="48" ht="12.75">
      <c r="A48" s="19" t="s">
        <v>144</v>
      </c>
    </row>
    <row r="50" ht="12.75">
      <c r="A50" s="20" t="s">
        <v>145</v>
      </c>
    </row>
    <row r="51" ht="12.75">
      <c r="A51" s="2" t="s">
        <v>31</v>
      </c>
    </row>
    <row r="52" ht="12.75">
      <c r="A52" s="2" t="s">
        <v>13</v>
      </c>
    </row>
    <row r="53" ht="12.75">
      <c r="A53" s="2" t="s">
        <v>72</v>
      </c>
    </row>
    <row r="54" ht="12.75">
      <c r="A54" s="2" t="s">
        <v>54</v>
      </c>
    </row>
    <row r="55" ht="12.75">
      <c r="A55" s="2" t="s">
        <v>19</v>
      </c>
    </row>
    <row r="56" ht="12.75">
      <c r="A56" s="2" t="s">
        <v>42</v>
      </c>
    </row>
    <row r="58" spans="1:9" s="18" customFormat="1" ht="12.75">
      <c r="A58" s="9" t="s">
        <v>146</v>
      </c>
      <c r="B58" s="21" t="s">
        <v>30</v>
      </c>
      <c r="C58" s="21" t="s">
        <v>147</v>
      </c>
      <c r="D58" s="9" t="s">
        <v>30</v>
      </c>
      <c r="E58" s="9" t="s">
        <v>31</v>
      </c>
      <c r="F58" s="9"/>
      <c r="G58" s="9">
        <v>1</v>
      </c>
      <c r="H58" s="9"/>
      <c r="I58" s="9">
        <v>4</v>
      </c>
    </row>
    <row r="59" spans="1:10" s="17" customFormat="1" ht="12.75">
      <c r="A59" s="22" t="s">
        <v>148</v>
      </c>
      <c r="B59" s="23" t="s">
        <v>148</v>
      </c>
      <c r="C59" s="23" t="s">
        <v>149</v>
      </c>
      <c r="D59" s="22"/>
      <c r="E59" s="22"/>
      <c r="F59" s="22"/>
      <c r="G59" s="22">
        <v>3</v>
      </c>
      <c r="H59" s="22"/>
      <c r="I59" s="22"/>
      <c r="J59" s="17" t="s">
        <v>142</v>
      </c>
    </row>
    <row r="60" spans="1:10" s="17" customFormat="1" ht="12.75">
      <c r="A60" s="22" t="s">
        <v>150</v>
      </c>
      <c r="B60" s="23" t="s">
        <v>151</v>
      </c>
      <c r="C60" s="23" t="s">
        <v>107</v>
      </c>
      <c r="D60" s="22"/>
      <c r="E60" s="22"/>
      <c r="F60" s="22"/>
      <c r="G60" s="22">
        <v>2</v>
      </c>
      <c r="H60" s="22"/>
      <c r="I60" s="22"/>
      <c r="J60" s="17" t="s">
        <v>142</v>
      </c>
    </row>
    <row r="61" spans="1:10" s="17" customFormat="1" ht="12.75">
      <c r="A61" s="22" t="s">
        <v>152</v>
      </c>
      <c r="B61" s="22" t="s">
        <v>153</v>
      </c>
      <c r="C61" s="22" t="s">
        <v>90</v>
      </c>
      <c r="D61" s="22" t="s">
        <v>12</v>
      </c>
      <c r="E61" s="22" t="s">
        <v>13</v>
      </c>
      <c r="F61" s="22"/>
      <c r="G61" s="22"/>
      <c r="H61" s="22"/>
      <c r="I61" s="22"/>
      <c r="J61" s="17" t="s">
        <v>154</v>
      </c>
    </row>
    <row r="62" spans="1:10" s="17" customFormat="1" ht="12.75">
      <c r="A62" s="22" t="s">
        <v>155</v>
      </c>
      <c r="B62" s="22" t="s">
        <v>156</v>
      </c>
      <c r="C62" s="22" t="s">
        <v>24</v>
      </c>
      <c r="D62" s="22" t="s">
        <v>12</v>
      </c>
      <c r="E62" s="22" t="s">
        <v>13</v>
      </c>
      <c r="F62" s="22"/>
      <c r="G62" s="22"/>
      <c r="H62" s="22"/>
      <c r="I62" s="22"/>
      <c r="J62" s="17" t="s">
        <v>142</v>
      </c>
    </row>
    <row r="63" spans="1:9" s="17" customFormat="1" ht="12.75">
      <c r="A63" s="22" t="s">
        <v>157</v>
      </c>
      <c r="B63" s="23" t="s">
        <v>158</v>
      </c>
      <c r="C63" s="23" t="s">
        <v>159</v>
      </c>
      <c r="D63" s="22"/>
      <c r="E63" s="22"/>
      <c r="F63" s="22"/>
      <c r="G63" s="22">
        <v>2</v>
      </c>
      <c r="H63" s="22"/>
      <c r="I63" s="22">
        <v>8</v>
      </c>
    </row>
    <row r="64" spans="1:10" s="17" customFormat="1" ht="12.75">
      <c r="A64" s="22" t="s">
        <v>160</v>
      </c>
      <c r="B64" s="22" t="s">
        <v>161</v>
      </c>
      <c r="C64" s="22"/>
      <c r="D64" s="22" t="s">
        <v>12</v>
      </c>
      <c r="E64" s="22" t="s">
        <v>13</v>
      </c>
      <c r="F64" s="22"/>
      <c r="G64" s="22"/>
      <c r="H64" s="22"/>
      <c r="I64" s="22"/>
      <c r="J64" s="17" t="s">
        <v>142</v>
      </c>
    </row>
    <row r="65" spans="1:10" s="17" customFormat="1" ht="12.75">
      <c r="A65" s="22" t="s">
        <v>162</v>
      </c>
      <c r="B65" s="22" t="s">
        <v>163</v>
      </c>
      <c r="C65" s="22" t="s">
        <v>24</v>
      </c>
      <c r="D65" s="22" t="s">
        <v>12</v>
      </c>
      <c r="E65" s="22" t="s">
        <v>13</v>
      </c>
      <c r="F65" s="22"/>
      <c r="G65" s="22"/>
      <c r="H65" s="22"/>
      <c r="I65" s="22"/>
      <c r="J65" s="17" t="s">
        <v>142</v>
      </c>
    </row>
    <row r="66" spans="1:9" s="17" customFormat="1" ht="12.75">
      <c r="A66" s="22" t="s">
        <v>164</v>
      </c>
      <c r="B66" s="23" t="s">
        <v>165</v>
      </c>
      <c r="C66" s="23" t="s">
        <v>11</v>
      </c>
      <c r="D66" s="22"/>
      <c r="E66" s="22"/>
      <c r="F66" s="22"/>
      <c r="G66" s="22"/>
      <c r="H66" s="22"/>
      <c r="I66" s="22"/>
    </row>
    <row r="67" spans="1:9" s="19" customFormat="1" ht="12.75">
      <c r="A67" s="24" t="s">
        <v>166</v>
      </c>
      <c r="B67" s="25" t="s">
        <v>167</v>
      </c>
      <c r="C67" s="26" t="s">
        <v>11</v>
      </c>
      <c r="D67" s="25" t="s">
        <v>12</v>
      </c>
      <c r="E67" s="25" t="s">
        <v>13</v>
      </c>
      <c r="F67" s="25" t="s">
        <v>65</v>
      </c>
      <c r="G67" s="25">
        <v>12</v>
      </c>
      <c r="H67" s="25"/>
      <c r="I67" s="25"/>
    </row>
    <row r="68" spans="1:9" s="19" customFormat="1" ht="12.75">
      <c r="A68" s="24" t="s">
        <v>168</v>
      </c>
      <c r="B68" s="25" t="s">
        <v>169</v>
      </c>
      <c r="C68" s="25" t="s">
        <v>11</v>
      </c>
      <c r="D68" s="25" t="s">
        <v>12</v>
      </c>
      <c r="E68" s="25" t="s">
        <v>13</v>
      </c>
      <c r="F68" s="25"/>
      <c r="G68" s="25"/>
      <c r="H68" s="25"/>
      <c r="I68" s="25"/>
    </row>
    <row r="69" spans="1:9" s="29" customFormat="1" ht="12.75">
      <c r="A69" s="27" t="s">
        <v>170</v>
      </c>
      <c r="B69" s="28" t="s">
        <v>171</v>
      </c>
      <c r="C69" s="28" t="s">
        <v>172</v>
      </c>
      <c r="D69" s="28" t="s">
        <v>12</v>
      </c>
      <c r="E69" s="28" t="s">
        <v>13</v>
      </c>
      <c r="F69" s="28"/>
      <c r="G69" s="28"/>
      <c r="H69" s="28"/>
      <c r="I69" s="28"/>
    </row>
    <row r="70" spans="1:10" s="17" customFormat="1" ht="12.75">
      <c r="A70" s="30" t="s">
        <v>173</v>
      </c>
      <c r="B70" s="23" t="s">
        <v>174</v>
      </c>
      <c r="C70" s="23" t="s">
        <v>175</v>
      </c>
      <c r="D70" s="22" t="s">
        <v>12</v>
      </c>
      <c r="E70" s="22" t="s">
        <v>13</v>
      </c>
      <c r="F70" s="22"/>
      <c r="G70" s="22"/>
      <c r="H70" s="22"/>
      <c r="I70" s="22"/>
      <c r="J70" s="17" t="s">
        <v>176</v>
      </c>
    </row>
    <row r="71" spans="1:9" s="13" customFormat="1" ht="12.75">
      <c r="A71" s="31" t="s">
        <v>177</v>
      </c>
      <c r="B71" s="32" t="s">
        <v>178</v>
      </c>
      <c r="C71" s="32" t="s">
        <v>87</v>
      </c>
      <c r="D71" s="33" t="s">
        <v>72</v>
      </c>
      <c r="E71" s="33" t="s">
        <v>72</v>
      </c>
      <c r="F71" s="33"/>
      <c r="G71" s="33"/>
      <c r="H71" s="33"/>
      <c r="I71" s="33"/>
    </row>
    <row r="72" spans="1:9" s="13" customFormat="1" ht="12.75">
      <c r="A72" s="31" t="s">
        <v>179</v>
      </c>
      <c r="B72" s="33" t="s">
        <v>180</v>
      </c>
      <c r="C72" s="33" t="s">
        <v>11</v>
      </c>
      <c r="D72" s="33" t="s">
        <v>12</v>
      </c>
      <c r="E72" s="33" t="s">
        <v>13</v>
      </c>
      <c r="F72" s="33"/>
      <c r="G72" s="33"/>
      <c r="H72" s="33"/>
      <c r="I72" s="33"/>
    </row>
    <row r="73" spans="1:9" s="13" customFormat="1" ht="12.75">
      <c r="A73" s="31" t="s">
        <v>181</v>
      </c>
      <c r="B73" s="33" t="s">
        <v>182</v>
      </c>
      <c r="C73" s="33" t="s">
        <v>183</v>
      </c>
      <c r="D73" s="33" t="s">
        <v>12</v>
      </c>
      <c r="E73" s="33" t="s">
        <v>13</v>
      </c>
      <c r="F73" s="33"/>
      <c r="G73" s="33"/>
      <c r="H73" s="33"/>
      <c r="I73" s="33"/>
    </row>
    <row r="74" spans="1:9" s="14" customFormat="1" ht="12.75">
      <c r="A74" s="10" t="s">
        <v>184</v>
      </c>
      <c r="B74" s="34" t="s">
        <v>185</v>
      </c>
      <c r="C74" s="34" t="s">
        <v>186</v>
      </c>
      <c r="D74" s="11" t="s">
        <v>12</v>
      </c>
      <c r="E74" s="11" t="s">
        <v>13</v>
      </c>
      <c r="F74" s="11"/>
      <c r="G74" s="11" t="s">
        <v>187</v>
      </c>
      <c r="H74" s="11"/>
      <c r="I74" s="11"/>
    </row>
  </sheetData>
  <sheetProtection/>
  <dataValidations count="2">
    <dataValidation type="list" allowBlank="1" showInputMessage="1" showErrorMessage="1" sqref="E58:E74 E2:E40">
      <formula1>$A$51:$A$56</formula1>
    </dataValidation>
    <dataValidation type="list" allowBlank="1" showInputMessage="1" showErrorMessage="1" sqref="D12">
      <formula1>#REF!</formula1>
    </dataValidation>
  </dataValidations>
  <printOptions gridLines="1"/>
  <pageMargins left="0.75" right="0.75" top="1" bottom="1" header="0.5" footer="0.5"/>
  <pageSetup horizontalDpi="600" verticalDpi="600" orientation="landscape" paperSize="9" scale="81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25">
      <selection activeCell="O8" sqref="O8"/>
    </sheetView>
  </sheetViews>
  <sheetFormatPr defaultColWidth="9.140625" defaultRowHeight="12.75"/>
  <cols>
    <col min="1" max="1" width="19.7109375" style="2" customWidth="1"/>
    <col min="2" max="2" width="20.7109375" style="2" customWidth="1"/>
    <col min="3" max="3" width="9.140625" style="2" customWidth="1"/>
    <col min="4" max="4" width="11.140625" style="2" bestFit="1" customWidth="1"/>
    <col min="5" max="5" width="11.140625" style="2" customWidth="1"/>
    <col min="6" max="6" width="9.140625" style="2" customWidth="1"/>
    <col min="7" max="7" width="9.7109375" style="2" customWidth="1"/>
    <col min="8" max="8" width="9.8515625" style="2" customWidth="1"/>
    <col min="9" max="9" width="12.28125" style="2" customWidth="1"/>
    <col min="10" max="10" width="13.140625" style="2" customWidth="1"/>
    <col min="11" max="11" width="7.28125" style="8" customWidth="1"/>
    <col min="12" max="16384" width="9.140625" style="2" customWidth="1"/>
  </cols>
  <sheetData>
    <row r="1" spans="1:11" ht="12.75">
      <c r="A1" s="1" t="s">
        <v>188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189</v>
      </c>
      <c r="H1" s="1" t="s">
        <v>190</v>
      </c>
      <c r="I1" s="1" t="s">
        <v>191</v>
      </c>
      <c r="J1" s="1" t="s">
        <v>192</v>
      </c>
      <c r="K1" s="1" t="s">
        <v>193</v>
      </c>
    </row>
    <row r="2" spans="1:11" ht="12.75">
      <c r="A2" s="35" t="s">
        <v>194</v>
      </c>
      <c r="B2" s="35" t="s">
        <v>195</v>
      </c>
      <c r="C2" s="35" t="s">
        <v>196</v>
      </c>
      <c r="D2" s="35" t="s">
        <v>72</v>
      </c>
      <c r="E2" s="35" t="s">
        <v>72</v>
      </c>
      <c r="F2" s="35" t="s">
        <v>37</v>
      </c>
      <c r="G2" s="35">
        <v>0</v>
      </c>
      <c r="H2" s="35">
        <v>600</v>
      </c>
      <c r="I2" s="35">
        <v>0</v>
      </c>
      <c r="J2" s="35">
        <v>0</v>
      </c>
      <c r="K2" s="36"/>
    </row>
    <row r="3" spans="1:11" ht="12.75">
      <c r="A3" s="37" t="s">
        <v>197</v>
      </c>
      <c r="B3" s="37" t="s">
        <v>195</v>
      </c>
      <c r="C3" s="37" t="s">
        <v>198</v>
      </c>
      <c r="D3" s="35" t="s">
        <v>72</v>
      </c>
      <c r="E3" s="35" t="s">
        <v>72</v>
      </c>
      <c r="F3" s="35" t="s">
        <v>14</v>
      </c>
      <c r="G3" s="35">
        <v>0</v>
      </c>
      <c r="H3" s="35">
        <v>350</v>
      </c>
      <c r="I3" s="35">
        <v>0</v>
      </c>
      <c r="J3" s="35">
        <v>0</v>
      </c>
      <c r="K3" s="36"/>
    </row>
    <row r="4" spans="1:11" ht="12.75">
      <c r="A4" s="37" t="s">
        <v>199</v>
      </c>
      <c r="B4" s="37" t="s">
        <v>30</v>
      </c>
      <c r="C4" s="37" t="s">
        <v>200</v>
      </c>
      <c r="D4" s="35" t="s">
        <v>31</v>
      </c>
      <c r="E4" s="35" t="s">
        <v>31</v>
      </c>
      <c r="F4" s="35" t="s">
        <v>201</v>
      </c>
      <c r="G4" s="35">
        <v>0</v>
      </c>
      <c r="H4" s="35">
        <v>150</v>
      </c>
      <c r="I4" s="35">
        <v>0</v>
      </c>
      <c r="J4" s="35">
        <v>0</v>
      </c>
      <c r="K4" s="36"/>
    </row>
    <row r="5" spans="1:11" ht="12.75">
      <c r="A5" s="37" t="s">
        <v>202</v>
      </c>
      <c r="B5" s="37" t="s">
        <v>203</v>
      </c>
      <c r="C5" s="37" t="s">
        <v>204</v>
      </c>
      <c r="D5" s="35" t="s">
        <v>31</v>
      </c>
      <c r="E5" s="35" t="s">
        <v>31</v>
      </c>
      <c r="F5" s="35" t="s">
        <v>201</v>
      </c>
      <c r="G5" s="35">
        <v>0</v>
      </c>
      <c r="H5" s="35">
        <v>125</v>
      </c>
      <c r="I5" s="35">
        <v>13</v>
      </c>
      <c r="J5" s="35">
        <v>0</v>
      </c>
      <c r="K5" s="36"/>
    </row>
    <row r="6" spans="1:11" ht="12.75">
      <c r="A6" s="35" t="s">
        <v>205</v>
      </c>
      <c r="B6" s="37" t="s">
        <v>206</v>
      </c>
      <c r="C6" s="35" t="s">
        <v>207</v>
      </c>
      <c r="D6" s="35" t="s">
        <v>31</v>
      </c>
      <c r="E6" s="35" t="s">
        <v>31</v>
      </c>
      <c r="F6" s="35" t="s">
        <v>201</v>
      </c>
      <c r="G6" s="35">
        <v>55</v>
      </c>
      <c r="H6" s="35">
        <v>39</v>
      </c>
      <c r="I6" s="35">
        <v>0</v>
      </c>
      <c r="J6" s="35">
        <v>0</v>
      </c>
      <c r="K6" s="36"/>
    </row>
    <row r="7" spans="1:11" ht="12.75">
      <c r="A7" s="35" t="s">
        <v>208</v>
      </c>
      <c r="B7" s="35" t="s">
        <v>203</v>
      </c>
      <c r="C7" s="35" t="s">
        <v>204</v>
      </c>
      <c r="D7" s="35" t="s">
        <v>209</v>
      </c>
      <c r="E7" s="35" t="s">
        <v>31</v>
      </c>
      <c r="F7" s="35" t="s">
        <v>201</v>
      </c>
      <c r="G7" s="35">
        <v>0</v>
      </c>
      <c r="H7" s="35">
        <v>22</v>
      </c>
      <c r="I7" s="35">
        <v>1</v>
      </c>
      <c r="J7" s="35">
        <v>0</v>
      </c>
      <c r="K7" s="36" t="s">
        <v>210</v>
      </c>
    </row>
    <row r="8" spans="1:11" ht="25.5">
      <c r="A8" s="37" t="s">
        <v>211</v>
      </c>
      <c r="B8" s="37" t="s">
        <v>212</v>
      </c>
      <c r="C8" s="37" t="s">
        <v>213</v>
      </c>
      <c r="D8" s="35" t="s">
        <v>31</v>
      </c>
      <c r="E8" s="35" t="s">
        <v>31</v>
      </c>
      <c r="F8" s="35" t="s">
        <v>201</v>
      </c>
      <c r="G8" s="35">
        <v>50</v>
      </c>
      <c r="H8" s="35">
        <v>20</v>
      </c>
      <c r="I8" s="35">
        <v>0</v>
      </c>
      <c r="J8" s="35">
        <v>0</v>
      </c>
      <c r="K8" s="36"/>
    </row>
    <row r="9" spans="1:11" ht="12.75">
      <c r="A9" s="35" t="s">
        <v>214</v>
      </c>
      <c r="B9" s="35" t="s">
        <v>215</v>
      </c>
      <c r="C9" s="35" t="s">
        <v>216</v>
      </c>
      <c r="D9" s="35" t="s">
        <v>31</v>
      </c>
      <c r="E9" s="35" t="s">
        <v>31</v>
      </c>
      <c r="F9" s="35" t="s">
        <v>201</v>
      </c>
      <c r="G9" s="35">
        <v>0</v>
      </c>
      <c r="H9" s="35">
        <v>16</v>
      </c>
      <c r="I9" s="35">
        <v>0</v>
      </c>
      <c r="J9" s="35">
        <v>0</v>
      </c>
      <c r="K9" s="36"/>
    </row>
    <row r="10" spans="1:11" ht="12.75">
      <c r="A10" s="35" t="s">
        <v>217</v>
      </c>
      <c r="B10" s="35" t="s">
        <v>218</v>
      </c>
      <c r="C10" s="35" t="s">
        <v>219</v>
      </c>
      <c r="D10" s="35" t="s">
        <v>31</v>
      </c>
      <c r="E10" s="35" t="s">
        <v>31</v>
      </c>
      <c r="F10" s="35" t="s">
        <v>201</v>
      </c>
      <c r="G10" s="35">
        <v>0</v>
      </c>
      <c r="H10" s="35">
        <v>10</v>
      </c>
      <c r="I10" s="35">
        <v>20</v>
      </c>
      <c r="J10" s="35">
        <v>0</v>
      </c>
      <c r="K10" s="36"/>
    </row>
    <row r="11" spans="1:11" ht="12.75">
      <c r="A11" s="38" t="s">
        <v>220</v>
      </c>
      <c r="B11" s="38" t="s">
        <v>221</v>
      </c>
      <c r="C11" s="38" t="s">
        <v>222</v>
      </c>
      <c r="D11" s="39" t="s">
        <v>223</v>
      </c>
      <c r="E11" s="39" t="s">
        <v>31</v>
      </c>
      <c r="F11" s="39" t="s">
        <v>201</v>
      </c>
      <c r="G11" s="39">
        <v>0</v>
      </c>
      <c r="H11" s="39">
        <v>0</v>
      </c>
      <c r="I11" s="39">
        <v>0</v>
      </c>
      <c r="J11" s="39">
        <v>35</v>
      </c>
      <c r="K11" s="39"/>
    </row>
    <row r="12" spans="1:11" ht="12.75">
      <c r="A12" s="38" t="s">
        <v>224</v>
      </c>
      <c r="B12" s="38" t="s">
        <v>225</v>
      </c>
      <c r="C12" s="38" t="s">
        <v>226</v>
      </c>
      <c r="D12" s="39" t="s">
        <v>223</v>
      </c>
      <c r="E12" s="39" t="s">
        <v>31</v>
      </c>
      <c r="F12" s="39" t="s">
        <v>201</v>
      </c>
      <c r="G12" s="39">
        <v>0</v>
      </c>
      <c r="H12" s="39">
        <v>0</v>
      </c>
      <c r="I12" s="39">
        <v>0</v>
      </c>
      <c r="J12" s="39">
        <v>16</v>
      </c>
      <c r="K12" s="39"/>
    </row>
    <row r="13" spans="1:11" ht="12.75">
      <c r="A13" s="37" t="s">
        <v>227</v>
      </c>
      <c r="B13" s="37" t="s">
        <v>228</v>
      </c>
      <c r="C13" s="37" t="s">
        <v>29</v>
      </c>
      <c r="D13" s="35" t="s">
        <v>36</v>
      </c>
      <c r="E13" s="35" t="s">
        <v>31</v>
      </c>
      <c r="F13" s="35" t="s">
        <v>201</v>
      </c>
      <c r="G13" s="35">
        <v>0</v>
      </c>
      <c r="H13" s="35">
        <v>0</v>
      </c>
      <c r="I13" s="35">
        <v>3</v>
      </c>
      <c r="J13" s="35">
        <v>0</v>
      </c>
      <c r="K13" s="36"/>
    </row>
    <row r="14" spans="1:11" s="8" customFormat="1" ht="12.75">
      <c r="A14" s="35" t="s">
        <v>229</v>
      </c>
      <c r="B14" s="35" t="s">
        <v>230</v>
      </c>
      <c r="C14" s="35" t="s">
        <v>213</v>
      </c>
      <c r="D14" s="35" t="s">
        <v>31</v>
      </c>
      <c r="E14" s="35" t="s">
        <v>31</v>
      </c>
      <c r="F14" s="35" t="s">
        <v>201</v>
      </c>
      <c r="G14" s="35">
        <v>0</v>
      </c>
      <c r="H14" s="35">
        <v>0</v>
      </c>
      <c r="I14" s="35">
        <v>23</v>
      </c>
      <c r="J14" s="35">
        <v>0</v>
      </c>
      <c r="K14" s="36"/>
    </row>
    <row r="15" spans="1:11" ht="12.75">
      <c r="A15" s="39" t="s">
        <v>231</v>
      </c>
      <c r="B15" s="39" t="s">
        <v>232</v>
      </c>
      <c r="C15" s="39" t="s">
        <v>233</v>
      </c>
      <c r="D15" s="39" t="s">
        <v>31</v>
      </c>
      <c r="E15" s="39" t="s">
        <v>31</v>
      </c>
      <c r="F15" s="39" t="s">
        <v>201</v>
      </c>
      <c r="G15" s="39">
        <v>0</v>
      </c>
      <c r="H15" s="39">
        <v>0</v>
      </c>
      <c r="I15" s="39">
        <v>0</v>
      </c>
      <c r="J15" s="39">
        <v>165</v>
      </c>
      <c r="K15" s="39"/>
    </row>
    <row r="16" spans="1:11" ht="12.75">
      <c r="A16" s="39" t="s">
        <v>234</v>
      </c>
      <c r="B16" s="39" t="s">
        <v>235</v>
      </c>
      <c r="C16" s="39" t="s">
        <v>236</v>
      </c>
      <c r="D16" s="39" t="s">
        <v>31</v>
      </c>
      <c r="E16" s="39" t="s">
        <v>31</v>
      </c>
      <c r="F16" s="39" t="s">
        <v>201</v>
      </c>
      <c r="G16" s="39">
        <v>0</v>
      </c>
      <c r="H16" s="39">
        <v>0</v>
      </c>
      <c r="I16" s="39">
        <v>0</v>
      </c>
      <c r="J16" s="39">
        <v>41</v>
      </c>
      <c r="K16" s="39"/>
    </row>
    <row r="17" spans="1:11" s="8" customFormat="1" ht="12.75">
      <c r="A17" s="39" t="s">
        <v>237</v>
      </c>
      <c r="B17" s="39" t="s">
        <v>238</v>
      </c>
      <c r="C17" s="39" t="s">
        <v>239</v>
      </c>
      <c r="D17" s="39" t="s">
        <v>31</v>
      </c>
      <c r="E17" s="39" t="s">
        <v>31</v>
      </c>
      <c r="F17" s="39" t="s">
        <v>201</v>
      </c>
      <c r="G17" s="39">
        <v>0</v>
      </c>
      <c r="H17" s="39">
        <v>0</v>
      </c>
      <c r="I17" s="39">
        <v>0</v>
      </c>
      <c r="J17" s="39">
        <v>132</v>
      </c>
      <c r="K17" s="39"/>
    </row>
    <row r="18" spans="1:11" ht="12.75">
      <c r="A18" s="37" t="s">
        <v>240</v>
      </c>
      <c r="B18" s="37" t="s">
        <v>127</v>
      </c>
      <c r="C18" s="37" t="s">
        <v>241</v>
      </c>
      <c r="D18" s="35" t="s">
        <v>41</v>
      </c>
      <c r="E18" s="35" t="s">
        <v>42</v>
      </c>
      <c r="F18" s="35" t="s">
        <v>201</v>
      </c>
      <c r="G18" s="35">
        <v>0</v>
      </c>
      <c r="H18" s="35">
        <v>68</v>
      </c>
      <c r="I18" s="35">
        <v>0</v>
      </c>
      <c r="J18" s="35">
        <v>0</v>
      </c>
      <c r="K18" s="36"/>
    </row>
    <row r="19" spans="1:11" ht="12.75">
      <c r="A19" s="4" t="s">
        <v>242</v>
      </c>
      <c r="B19" s="4" t="s">
        <v>243</v>
      </c>
      <c r="C19" s="4" t="s">
        <v>244</v>
      </c>
      <c r="D19" s="4" t="s">
        <v>122</v>
      </c>
      <c r="E19" s="4" t="s">
        <v>42</v>
      </c>
      <c r="F19" s="4" t="s">
        <v>201</v>
      </c>
      <c r="G19" s="4">
        <v>8</v>
      </c>
      <c r="H19" s="4">
        <v>67</v>
      </c>
      <c r="I19" s="4">
        <v>0</v>
      </c>
      <c r="J19" s="4">
        <v>0</v>
      </c>
      <c r="K19" s="4"/>
    </row>
    <row r="20" spans="1:11" ht="12.75">
      <c r="A20" s="35" t="s">
        <v>245</v>
      </c>
      <c r="B20" s="35" t="s">
        <v>127</v>
      </c>
      <c r="C20" s="35" t="s">
        <v>246</v>
      </c>
      <c r="D20" s="35" t="s">
        <v>247</v>
      </c>
      <c r="E20" s="35" t="s">
        <v>42</v>
      </c>
      <c r="F20" s="35" t="s">
        <v>201</v>
      </c>
      <c r="G20" s="35">
        <v>0</v>
      </c>
      <c r="H20" s="35">
        <v>52</v>
      </c>
      <c r="I20" s="35">
        <v>0</v>
      </c>
      <c r="J20" s="35">
        <v>0</v>
      </c>
      <c r="K20" s="36"/>
    </row>
    <row r="21" spans="1:11" ht="25.5">
      <c r="A21" s="37" t="s">
        <v>248</v>
      </c>
      <c r="B21" s="37" t="s">
        <v>127</v>
      </c>
      <c r="C21" s="35" t="s">
        <v>128</v>
      </c>
      <c r="D21" s="35" t="s">
        <v>122</v>
      </c>
      <c r="E21" s="35" t="s">
        <v>42</v>
      </c>
      <c r="F21" s="35" t="s">
        <v>201</v>
      </c>
      <c r="G21" s="35">
        <v>10</v>
      </c>
      <c r="H21" s="35">
        <v>0</v>
      </c>
      <c r="I21" s="35">
        <v>0</v>
      </c>
      <c r="J21" s="35">
        <v>0</v>
      </c>
      <c r="K21" s="36"/>
    </row>
    <row r="22" spans="1:11" ht="12.75">
      <c r="A22" s="37" t="s">
        <v>249</v>
      </c>
      <c r="B22" s="37" t="s">
        <v>250</v>
      </c>
      <c r="C22" s="37" t="s">
        <v>251</v>
      </c>
      <c r="D22" s="35" t="s">
        <v>252</v>
      </c>
      <c r="E22" s="35" t="s">
        <v>42</v>
      </c>
      <c r="F22" s="35" t="s">
        <v>201</v>
      </c>
      <c r="G22" s="35">
        <v>8</v>
      </c>
      <c r="H22" s="35">
        <v>0</v>
      </c>
      <c r="I22" s="35">
        <v>0</v>
      </c>
      <c r="J22" s="35">
        <v>0</v>
      </c>
      <c r="K22" s="36"/>
    </row>
    <row r="23" spans="1:11" ht="12.75">
      <c r="A23" s="35" t="s">
        <v>253</v>
      </c>
      <c r="B23" s="35" t="s">
        <v>254</v>
      </c>
      <c r="C23" s="35" t="s">
        <v>255</v>
      </c>
      <c r="D23" s="35" t="s">
        <v>256</v>
      </c>
      <c r="E23" s="35" t="s">
        <v>54</v>
      </c>
      <c r="F23" s="35" t="s">
        <v>37</v>
      </c>
      <c r="G23" s="35">
        <v>50</v>
      </c>
      <c r="H23" s="35">
        <v>158</v>
      </c>
      <c r="I23" s="35">
        <v>0</v>
      </c>
      <c r="J23" s="35">
        <v>0</v>
      </c>
      <c r="K23" s="36"/>
    </row>
    <row r="24" spans="1:11" ht="12.75">
      <c r="A24" s="35" t="s">
        <v>257</v>
      </c>
      <c r="B24" s="35" t="s">
        <v>258</v>
      </c>
      <c r="C24" s="35" t="s">
        <v>259</v>
      </c>
      <c r="D24" s="35" t="s">
        <v>19</v>
      </c>
      <c r="E24" s="35" t="s">
        <v>54</v>
      </c>
      <c r="F24" s="35" t="s">
        <v>201</v>
      </c>
      <c r="G24" s="35">
        <v>0</v>
      </c>
      <c r="H24" s="35">
        <v>58</v>
      </c>
      <c r="I24" s="35">
        <v>0</v>
      </c>
      <c r="J24" s="35">
        <v>0</v>
      </c>
      <c r="K24" s="36"/>
    </row>
    <row r="25" spans="1:11" ht="12.75">
      <c r="A25" s="37" t="s">
        <v>260</v>
      </c>
      <c r="B25" s="37" t="s">
        <v>261</v>
      </c>
      <c r="C25" s="37" t="s">
        <v>262</v>
      </c>
      <c r="D25" s="35" t="s">
        <v>113</v>
      </c>
      <c r="E25" s="35" t="s">
        <v>54</v>
      </c>
      <c r="F25" s="35" t="s">
        <v>201</v>
      </c>
      <c r="G25" s="35">
        <v>0</v>
      </c>
      <c r="H25" s="35">
        <v>47</v>
      </c>
      <c r="I25" s="35">
        <v>0</v>
      </c>
      <c r="J25" s="35">
        <v>0</v>
      </c>
      <c r="K25" s="36"/>
    </row>
    <row r="26" spans="1:11" ht="12.75">
      <c r="A26" s="35" t="s">
        <v>263</v>
      </c>
      <c r="B26" s="35" t="s">
        <v>264</v>
      </c>
      <c r="C26" s="35" t="s">
        <v>265</v>
      </c>
      <c r="D26" s="35" t="s">
        <v>256</v>
      </c>
      <c r="E26" s="35" t="s">
        <v>54</v>
      </c>
      <c r="F26" s="35" t="s">
        <v>201</v>
      </c>
      <c r="G26" s="35">
        <v>55</v>
      </c>
      <c r="H26" s="35">
        <v>46</v>
      </c>
      <c r="I26" s="35">
        <v>0</v>
      </c>
      <c r="J26" s="35" t="s">
        <v>266</v>
      </c>
      <c r="K26" s="36"/>
    </row>
    <row r="27" spans="1:11" ht="12.75">
      <c r="A27" s="37" t="s">
        <v>267</v>
      </c>
      <c r="B27" s="37" t="s">
        <v>268</v>
      </c>
      <c r="C27" s="37" t="s">
        <v>269</v>
      </c>
      <c r="D27" s="35" t="s">
        <v>256</v>
      </c>
      <c r="E27" s="35" t="s">
        <v>54</v>
      </c>
      <c r="F27" s="35" t="s">
        <v>201</v>
      </c>
      <c r="G27" s="35">
        <v>0</v>
      </c>
      <c r="H27" s="35">
        <v>31</v>
      </c>
      <c r="I27" s="35">
        <v>0</v>
      </c>
      <c r="J27" s="35">
        <v>0</v>
      </c>
      <c r="K27" s="36"/>
    </row>
    <row r="28" spans="1:11" ht="12.75">
      <c r="A28" s="37" t="s">
        <v>270</v>
      </c>
      <c r="B28" s="37" t="s">
        <v>261</v>
      </c>
      <c r="C28" s="37" t="s">
        <v>271</v>
      </c>
      <c r="D28" s="35" t="s">
        <v>256</v>
      </c>
      <c r="E28" s="35" t="s">
        <v>54</v>
      </c>
      <c r="F28" s="35" t="s">
        <v>201</v>
      </c>
      <c r="G28" s="35">
        <v>0</v>
      </c>
      <c r="H28" s="35">
        <v>23</v>
      </c>
      <c r="I28" s="35">
        <v>0</v>
      </c>
      <c r="J28" s="35">
        <v>0</v>
      </c>
      <c r="K28" s="36"/>
    </row>
    <row r="29" spans="1:11" s="8" customFormat="1" ht="12.75">
      <c r="A29" s="4" t="s">
        <v>272</v>
      </c>
      <c r="B29" s="4" t="s">
        <v>273</v>
      </c>
      <c r="C29" s="4" t="s">
        <v>53</v>
      </c>
      <c r="D29" s="4" t="s">
        <v>256</v>
      </c>
      <c r="E29" s="4" t="s">
        <v>54</v>
      </c>
      <c r="F29" s="4" t="s">
        <v>201</v>
      </c>
      <c r="G29" s="4">
        <v>30</v>
      </c>
      <c r="H29" s="4">
        <v>0</v>
      </c>
      <c r="I29" s="4">
        <v>0</v>
      </c>
      <c r="J29" s="4">
        <v>0</v>
      </c>
      <c r="K29" s="5"/>
    </row>
    <row r="30" spans="1:11" ht="14.25" customHeight="1">
      <c r="A30" s="37" t="s">
        <v>274</v>
      </c>
      <c r="B30" s="37" t="s">
        <v>275</v>
      </c>
      <c r="C30" s="37" t="s">
        <v>276</v>
      </c>
      <c r="D30" s="35" t="s">
        <v>113</v>
      </c>
      <c r="E30" s="35" t="s">
        <v>54</v>
      </c>
      <c r="F30" s="35" t="s">
        <v>201</v>
      </c>
      <c r="G30" s="35">
        <v>5</v>
      </c>
      <c r="H30" s="35">
        <v>0</v>
      </c>
      <c r="I30" s="35">
        <v>0</v>
      </c>
      <c r="J30" s="35">
        <v>0</v>
      </c>
      <c r="K30" s="36"/>
    </row>
    <row r="31" spans="1:11" ht="12.75">
      <c r="A31" s="39" t="s">
        <v>277</v>
      </c>
      <c r="B31" s="39" t="s">
        <v>278</v>
      </c>
      <c r="C31" s="39" t="s">
        <v>279</v>
      </c>
      <c r="D31" s="39" t="s">
        <v>256</v>
      </c>
      <c r="E31" s="39" t="s">
        <v>54</v>
      </c>
      <c r="F31" s="39" t="s">
        <v>201</v>
      </c>
      <c r="G31" s="39">
        <v>0</v>
      </c>
      <c r="H31" s="39">
        <v>0</v>
      </c>
      <c r="I31" s="39">
        <v>0</v>
      </c>
      <c r="J31" s="39">
        <v>94</v>
      </c>
      <c r="K31" s="39"/>
    </row>
    <row r="32" spans="1:11" ht="12.75">
      <c r="A32" s="39" t="s">
        <v>280</v>
      </c>
      <c r="B32" s="39" t="s">
        <v>281</v>
      </c>
      <c r="C32" s="39" t="s">
        <v>282</v>
      </c>
      <c r="D32" s="39" t="s">
        <v>256</v>
      </c>
      <c r="E32" s="39" t="s">
        <v>54</v>
      </c>
      <c r="F32" s="39" t="s">
        <v>201</v>
      </c>
      <c r="G32" s="39">
        <v>0</v>
      </c>
      <c r="H32" s="39">
        <v>0</v>
      </c>
      <c r="I32" s="39">
        <v>0</v>
      </c>
      <c r="J32" s="39">
        <v>28</v>
      </c>
      <c r="K32" s="39"/>
    </row>
    <row r="33" spans="1:11" ht="12.75">
      <c r="A33" s="39" t="s">
        <v>283</v>
      </c>
      <c r="B33" s="39" t="s">
        <v>284</v>
      </c>
      <c r="C33" s="39" t="s">
        <v>285</v>
      </c>
      <c r="D33" s="39" t="s">
        <v>256</v>
      </c>
      <c r="E33" s="39" t="s">
        <v>54</v>
      </c>
      <c r="F33" s="39" t="s">
        <v>201</v>
      </c>
      <c r="G33" s="39">
        <v>0</v>
      </c>
      <c r="H33" s="39">
        <v>0</v>
      </c>
      <c r="I33" s="39">
        <v>0</v>
      </c>
      <c r="J33" s="39">
        <v>80</v>
      </c>
      <c r="K33" s="39"/>
    </row>
    <row r="34" spans="1:11" ht="12.75">
      <c r="A34" s="39" t="s">
        <v>97</v>
      </c>
      <c r="B34" s="39" t="s">
        <v>286</v>
      </c>
      <c r="C34" s="39" t="s">
        <v>287</v>
      </c>
      <c r="D34" s="39" t="s">
        <v>256</v>
      </c>
      <c r="E34" s="39" t="s">
        <v>54</v>
      </c>
      <c r="F34" s="39" t="s">
        <v>201</v>
      </c>
      <c r="G34" s="39">
        <v>0</v>
      </c>
      <c r="H34" s="39">
        <v>0</v>
      </c>
      <c r="I34" s="39">
        <v>0</v>
      </c>
      <c r="J34" s="39">
        <v>24</v>
      </c>
      <c r="K34" s="39"/>
    </row>
    <row r="35" spans="1:11" ht="25.5">
      <c r="A35" s="37" t="s">
        <v>288</v>
      </c>
      <c r="B35" s="37" t="s">
        <v>289</v>
      </c>
      <c r="C35" s="37" t="s">
        <v>290</v>
      </c>
      <c r="D35" s="35" t="s">
        <v>291</v>
      </c>
      <c r="E35" s="35" t="s">
        <v>19</v>
      </c>
      <c r="F35" s="35" t="s">
        <v>201</v>
      </c>
      <c r="G35" s="35">
        <v>0</v>
      </c>
      <c r="H35" s="35">
        <v>233</v>
      </c>
      <c r="I35" s="36">
        <v>0</v>
      </c>
      <c r="J35" s="35">
        <v>0</v>
      </c>
      <c r="K35" s="36"/>
    </row>
    <row r="36" spans="1:11" ht="12.75">
      <c r="A36" s="4" t="s">
        <v>292</v>
      </c>
      <c r="B36" s="4" t="s">
        <v>275</v>
      </c>
      <c r="C36" s="4" t="s">
        <v>276</v>
      </c>
      <c r="D36" s="4" t="s">
        <v>113</v>
      </c>
      <c r="E36" s="4" t="s">
        <v>19</v>
      </c>
      <c r="F36" s="4" t="s">
        <v>62</v>
      </c>
      <c r="G36" s="4">
        <v>0</v>
      </c>
      <c r="H36" s="5">
        <v>212</v>
      </c>
      <c r="I36" s="4">
        <v>0</v>
      </c>
      <c r="J36" s="4">
        <v>0</v>
      </c>
      <c r="K36" s="5"/>
    </row>
    <row r="37" spans="1:11" s="8" customFormat="1" ht="12" customHeight="1">
      <c r="A37" s="37" t="s">
        <v>293</v>
      </c>
      <c r="B37" s="37" t="s">
        <v>294</v>
      </c>
      <c r="C37" s="37" t="s">
        <v>295</v>
      </c>
      <c r="D37" s="35" t="s">
        <v>296</v>
      </c>
      <c r="E37" s="35" t="s">
        <v>19</v>
      </c>
      <c r="F37" s="35" t="s">
        <v>201</v>
      </c>
      <c r="G37" s="35">
        <v>0</v>
      </c>
      <c r="H37" s="35">
        <v>170</v>
      </c>
      <c r="I37" s="35">
        <v>0</v>
      </c>
      <c r="J37" s="35">
        <v>0</v>
      </c>
      <c r="K37" s="36"/>
    </row>
    <row r="38" spans="1:11" ht="12.75">
      <c r="A38" s="37" t="s">
        <v>297</v>
      </c>
      <c r="B38" s="37" t="s">
        <v>112</v>
      </c>
      <c r="C38" s="37" t="s">
        <v>298</v>
      </c>
      <c r="D38" s="35" t="s">
        <v>299</v>
      </c>
      <c r="E38" s="35" t="s">
        <v>19</v>
      </c>
      <c r="F38" s="35" t="s">
        <v>201</v>
      </c>
      <c r="G38" s="35">
        <v>0</v>
      </c>
      <c r="H38" s="35">
        <v>154</v>
      </c>
      <c r="I38" s="35">
        <v>6</v>
      </c>
      <c r="J38" s="35">
        <v>56</v>
      </c>
      <c r="K38" s="36"/>
    </row>
    <row r="39" spans="1:11" ht="12.75">
      <c r="A39" s="37" t="s">
        <v>300</v>
      </c>
      <c r="B39" s="37" t="s">
        <v>301</v>
      </c>
      <c r="C39" s="37" t="s">
        <v>302</v>
      </c>
      <c r="D39" s="35" t="s">
        <v>19</v>
      </c>
      <c r="E39" s="35" t="s">
        <v>19</v>
      </c>
      <c r="F39" s="35" t="s">
        <v>201</v>
      </c>
      <c r="G39" s="35">
        <v>60</v>
      </c>
      <c r="H39" s="35">
        <v>137</v>
      </c>
      <c r="I39" s="35">
        <v>0</v>
      </c>
      <c r="J39" s="35">
        <v>0</v>
      </c>
      <c r="K39" s="36"/>
    </row>
    <row r="40" spans="1:12" ht="12.75">
      <c r="A40" s="35" t="s">
        <v>303</v>
      </c>
      <c r="B40" s="35" t="s">
        <v>304</v>
      </c>
      <c r="C40" s="35" t="s">
        <v>279</v>
      </c>
      <c r="D40" s="35" t="s">
        <v>304</v>
      </c>
      <c r="E40" s="35" t="s">
        <v>19</v>
      </c>
      <c r="F40" s="35" t="s">
        <v>62</v>
      </c>
      <c r="G40" s="35">
        <v>20</v>
      </c>
      <c r="H40" s="35">
        <v>78</v>
      </c>
      <c r="I40" s="35">
        <v>11</v>
      </c>
      <c r="J40" s="35">
        <v>0</v>
      </c>
      <c r="K40" s="36"/>
      <c r="L40" s="2" t="s">
        <v>305</v>
      </c>
    </row>
    <row r="41" spans="1:11" ht="12.75">
      <c r="A41" s="37" t="s">
        <v>306</v>
      </c>
      <c r="B41" s="37" t="s">
        <v>307</v>
      </c>
      <c r="C41" s="37" t="s">
        <v>308</v>
      </c>
      <c r="D41" s="35" t="s">
        <v>309</v>
      </c>
      <c r="E41" s="35" t="s">
        <v>19</v>
      </c>
      <c r="F41" s="35" t="s">
        <v>201</v>
      </c>
      <c r="G41" s="35">
        <v>0</v>
      </c>
      <c r="H41" s="35">
        <v>69</v>
      </c>
      <c r="I41" s="35">
        <v>0</v>
      </c>
      <c r="J41" s="35">
        <v>0</v>
      </c>
      <c r="K41" s="36"/>
    </row>
    <row r="42" spans="1:11" ht="12.75">
      <c r="A42" s="37" t="s">
        <v>310</v>
      </c>
      <c r="B42" s="37" t="s">
        <v>258</v>
      </c>
      <c r="C42" s="37" t="s">
        <v>311</v>
      </c>
      <c r="D42" s="35" t="s">
        <v>19</v>
      </c>
      <c r="E42" s="35" t="s">
        <v>19</v>
      </c>
      <c r="F42" s="35" t="s">
        <v>201</v>
      </c>
      <c r="G42" s="35">
        <v>0</v>
      </c>
      <c r="H42" s="35">
        <v>60</v>
      </c>
      <c r="I42" s="35">
        <v>0</v>
      </c>
      <c r="J42" s="35">
        <v>0</v>
      </c>
      <c r="K42" s="36"/>
    </row>
    <row r="43" spans="1:11" s="8" customFormat="1" ht="12.75">
      <c r="A43" s="37" t="s">
        <v>312</v>
      </c>
      <c r="B43" s="37" t="s">
        <v>313</v>
      </c>
      <c r="C43" s="37" t="s">
        <v>311</v>
      </c>
      <c r="D43" s="35" t="s">
        <v>19</v>
      </c>
      <c r="E43" s="35" t="s">
        <v>19</v>
      </c>
      <c r="F43" s="35" t="s">
        <v>201</v>
      </c>
      <c r="G43" s="35">
        <v>0</v>
      </c>
      <c r="H43" s="35">
        <v>60</v>
      </c>
      <c r="I43" s="35">
        <v>0</v>
      </c>
      <c r="J43" s="35">
        <v>0</v>
      </c>
      <c r="K43" s="36"/>
    </row>
    <row r="44" spans="1:11" s="8" customFormat="1" ht="12.75">
      <c r="A44" s="37" t="s">
        <v>314</v>
      </c>
      <c r="B44" s="37" t="s">
        <v>307</v>
      </c>
      <c r="C44" s="37" t="s">
        <v>308</v>
      </c>
      <c r="D44" s="35" t="s">
        <v>309</v>
      </c>
      <c r="E44" s="35" t="s">
        <v>19</v>
      </c>
      <c r="F44" s="35" t="s">
        <v>201</v>
      </c>
      <c r="G44" s="35">
        <v>0</v>
      </c>
      <c r="H44" s="35">
        <v>45</v>
      </c>
      <c r="I44" s="35">
        <v>0</v>
      </c>
      <c r="J44" s="35">
        <v>0</v>
      </c>
      <c r="K44" s="36"/>
    </row>
    <row r="45" spans="1:11" ht="12.75">
      <c r="A45" s="37" t="s">
        <v>315</v>
      </c>
      <c r="B45" s="37" t="s">
        <v>316</v>
      </c>
      <c r="C45" s="37" t="s">
        <v>317</v>
      </c>
      <c r="D45" s="35" t="s">
        <v>309</v>
      </c>
      <c r="E45" s="35" t="s">
        <v>19</v>
      </c>
      <c r="F45" s="35" t="s">
        <v>201</v>
      </c>
      <c r="G45" s="35">
        <v>0</v>
      </c>
      <c r="H45" s="35">
        <v>25</v>
      </c>
      <c r="I45" s="35">
        <v>0</v>
      </c>
      <c r="J45" s="35">
        <v>0</v>
      </c>
      <c r="K45" s="36"/>
    </row>
    <row r="46" spans="1:11" ht="12.75">
      <c r="A46" s="37" t="s">
        <v>318</v>
      </c>
      <c r="B46" s="37" t="s">
        <v>319</v>
      </c>
      <c r="C46" s="37" t="s">
        <v>311</v>
      </c>
      <c r="D46" s="35" t="s">
        <v>19</v>
      </c>
      <c r="E46" s="35" t="s">
        <v>19</v>
      </c>
      <c r="F46" s="35" t="s">
        <v>201</v>
      </c>
      <c r="G46" s="35">
        <v>28</v>
      </c>
      <c r="H46" s="35">
        <v>0</v>
      </c>
      <c r="I46" s="35">
        <v>0</v>
      </c>
      <c r="J46" s="35">
        <v>0</v>
      </c>
      <c r="K46" s="36"/>
    </row>
    <row r="47" spans="1:11" ht="12.75">
      <c r="A47" s="37" t="s">
        <v>320</v>
      </c>
      <c r="B47" s="37" t="s">
        <v>124</v>
      </c>
      <c r="C47" s="35" t="s">
        <v>125</v>
      </c>
      <c r="D47" s="35" t="s">
        <v>113</v>
      </c>
      <c r="E47" s="35" t="s">
        <v>19</v>
      </c>
      <c r="F47" s="35" t="s">
        <v>201</v>
      </c>
      <c r="G47" s="35">
        <v>15</v>
      </c>
      <c r="H47" s="35">
        <v>0</v>
      </c>
      <c r="I47" s="35">
        <v>0</v>
      </c>
      <c r="J47" s="35">
        <v>0</v>
      </c>
      <c r="K47" s="36"/>
    </row>
    <row r="48" spans="1:11" ht="12.75">
      <c r="A48" s="37" t="s">
        <v>321</v>
      </c>
      <c r="B48" s="37" t="s">
        <v>322</v>
      </c>
      <c r="C48" s="36" t="s">
        <v>323</v>
      </c>
      <c r="D48" s="36" t="s">
        <v>113</v>
      </c>
      <c r="E48" s="36" t="s">
        <v>19</v>
      </c>
      <c r="F48" s="36" t="s">
        <v>201</v>
      </c>
      <c r="G48" s="36">
        <v>0</v>
      </c>
      <c r="H48" s="36">
        <v>0</v>
      </c>
      <c r="I48" s="36">
        <v>70</v>
      </c>
      <c r="J48" s="36">
        <v>0</v>
      </c>
      <c r="K48" s="36"/>
    </row>
    <row r="49" spans="1:11" ht="12.75">
      <c r="A49" s="4" t="s">
        <v>324</v>
      </c>
      <c r="B49" s="4" t="s">
        <v>275</v>
      </c>
      <c r="C49" s="4" t="s">
        <v>276</v>
      </c>
      <c r="D49" s="4" t="s">
        <v>113</v>
      </c>
      <c r="E49" s="4" t="s">
        <v>19</v>
      </c>
      <c r="F49" s="4" t="s">
        <v>62</v>
      </c>
      <c r="G49" s="4">
        <v>0</v>
      </c>
      <c r="H49" s="4">
        <v>0</v>
      </c>
      <c r="I49" s="5">
        <v>6</v>
      </c>
      <c r="J49" s="4">
        <v>0</v>
      </c>
      <c r="K49" s="5"/>
    </row>
    <row r="50" spans="1:11" ht="12.75">
      <c r="A50" s="38" t="s">
        <v>325</v>
      </c>
      <c r="B50" s="38" t="s">
        <v>326</v>
      </c>
      <c r="C50" s="38" t="s">
        <v>327</v>
      </c>
      <c r="D50" s="39" t="s">
        <v>309</v>
      </c>
      <c r="E50" s="39" t="s">
        <v>19</v>
      </c>
      <c r="F50" s="39" t="s">
        <v>201</v>
      </c>
      <c r="G50" s="39">
        <v>0</v>
      </c>
      <c r="H50" s="39">
        <v>0</v>
      </c>
      <c r="I50" s="39">
        <v>0</v>
      </c>
      <c r="J50" s="39">
        <v>52</v>
      </c>
      <c r="K50" s="39"/>
    </row>
    <row r="51" spans="1:11" ht="12.75">
      <c r="A51" s="35" t="s">
        <v>328</v>
      </c>
      <c r="B51" s="35" t="s">
        <v>264</v>
      </c>
      <c r="C51" s="35" t="s">
        <v>265</v>
      </c>
      <c r="D51" s="35" t="s">
        <v>329</v>
      </c>
      <c r="E51" s="35" t="s">
        <v>13</v>
      </c>
      <c r="F51" s="35" t="s">
        <v>201</v>
      </c>
      <c r="G51" s="35">
        <v>19</v>
      </c>
      <c r="H51" s="35">
        <v>170</v>
      </c>
      <c r="I51" s="35">
        <v>0</v>
      </c>
      <c r="J51" s="35">
        <v>0</v>
      </c>
      <c r="K51" s="36"/>
    </row>
    <row r="52" spans="1:11" ht="12.75">
      <c r="A52" s="4" t="s">
        <v>330</v>
      </c>
      <c r="B52" s="4" t="s">
        <v>331</v>
      </c>
      <c r="C52" s="4" t="s">
        <v>332</v>
      </c>
      <c r="D52" s="4" t="s">
        <v>329</v>
      </c>
      <c r="E52" s="4" t="s">
        <v>13</v>
      </c>
      <c r="F52" s="4" t="s">
        <v>201</v>
      </c>
      <c r="G52" s="4">
        <v>5</v>
      </c>
      <c r="H52" s="4">
        <v>1</v>
      </c>
      <c r="I52" s="4">
        <v>0</v>
      </c>
      <c r="J52" s="4">
        <v>0</v>
      </c>
      <c r="K52" s="5"/>
    </row>
    <row r="53" spans="1:11" ht="12.75">
      <c r="A53" s="40" t="s">
        <v>333</v>
      </c>
      <c r="B53" s="40" t="s">
        <v>264</v>
      </c>
      <c r="C53" s="40" t="s">
        <v>334</v>
      </c>
      <c r="D53" s="41" t="s">
        <v>329</v>
      </c>
      <c r="E53" s="41" t="s">
        <v>13</v>
      </c>
      <c r="F53" s="41" t="s">
        <v>201</v>
      </c>
      <c r="G53" s="41">
        <v>70</v>
      </c>
      <c r="H53" s="41">
        <v>0</v>
      </c>
      <c r="I53" s="41">
        <v>0</v>
      </c>
      <c r="J53" s="41">
        <v>0</v>
      </c>
      <c r="K53" s="42"/>
    </row>
    <row r="54" spans="7:11" s="43" customFormat="1" ht="12.75">
      <c r="G54" s="44">
        <f>SUM(G2:G53)</f>
        <v>488</v>
      </c>
      <c r="H54" s="44">
        <f>SUM(H2:H53)</f>
        <v>3296</v>
      </c>
      <c r="I54" s="44">
        <f>SUM(I2:I53)</f>
        <v>153</v>
      </c>
      <c r="J54" s="44">
        <f>SUM(J2:J53)</f>
        <v>723</v>
      </c>
      <c r="K54" s="45"/>
    </row>
    <row r="55" spans="1:10" ht="12.75">
      <c r="A55" s="46" t="s">
        <v>335</v>
      </c>
      <c r="G55" s="12"/>
      <c r="H55" s="12"/>
      <c r="I55" s="12"/>
      <c r="J55" s="12"/>
    </row>
    <row r="58" ht="12.75">
      <c r="I58" s="2" t="s">
        <v>336</v>
      </c>
    </row>
    <row r="59" ht="12.75">
      <c r="A59" s="20" t="s">
        <v>145</v>
      </c>
    </row>
    <row r="60" ht="12.75">
      <c r="A60" s="2" t="s">
        <v>31</v>
      </c>
    </row>
    <row r="61" ht="12.75">
      <c r="A61" s="2" t="s">
        <v>72</v>
      </c>
    </row>
    <row r="62" ht="12.75">
      <c r="A62" s="2" t="s">
        <v>13</v>
      </c>
    </row>
    <row r="63" ht="12.75">
      <c r="A63" s="2" t="s">
        <v>54</v>
      </c>
    </row>
    <row r="64" ht="12.75">
      <c r="A64" s="2" t="s">
        <v>19</v>
      </c>
    </row>
    <row r="65" ht="12.75">
      <c r="A65" s="2" t="s">
        <v>42</v>
      </c>
    </row>
  </sheetData>
  <sheetProtection/>
  <dataValidations count="1">
    <dataValidation type="list" allowBlank="1" showInputMessage="1" showErrorMessage="1" sqref="E2:E53">
      <formula1>$A$60:$A$65</formula1>
    </dataValidation>
  </dataValidations>
  <printOptions gridLines="1"/>
  <pageMargins left="0.75" right="0.75" top="1" bottom="1" header="0.5" footer="0.5"/>
  <pageSetup horizontalDpi="600" verticalDpi="600" orientation="landscape" paperSize="9" scale="5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Sally Thompson</cp:lastModifiedBy>
  <dcterms:created xsi:type="dcterms:W3CDTF">2009-02-20T13:58:25Z</dcterms:created>
  <dcterms:modified xsi:type="dcterms:W3CDTF">2016-11-23T12:56:28Z</dcterms:modified>
  <cp:category/>
  <cp:version/>
  <cp:contentType/>
  <cp:contentStatus/>
</cp:coreProperties>
</file>